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5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15" windowWidth="9690" windowHeight="3465" tabRatio="869" firstSheet="12" activeTab="18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Chart11" sheetId="11" r:id="rId11"/>
    <sheet name="Chart12" sheetId="12" r:id="rId12"/>
    <sheet name="Chart13" sheetId="13" r:id="rId13"/>
    <sheet name="Chart14" sheetId="14" r:id="rId14"/>
    <sheet name="Chart15" sheetId="15" r:id="rId15"/>
    <sheet name="Chart16" sheetId="16" r:id="rId16"/>
    <sheet name="Chart17" sheetId="18" r:id="rId17"/>
    <sheet name="Chart18" sheetId="19" r:id="rId18"/>
    <sheet name="stats" sheetId="20" r:id="rId19"/>
    <sheet name="graphs" sheetId="21" r:id="rId20"/>
    <sheet name="legend" sheetId="22" r:id="rId21"/>
    <sheet name="Explianatory Notes" sheetId="23" r:id="rId22"/>
  </sheets>
  <definedNames>
    <definedName name="_xlnm.Print_Titles" localSheetId="18">stats!$A:$A,stats!$1:$1</definedName>
  </definedNames>
  <calcPr calcId="125725" fullCalcOnLoad="1"/>
</workbook>
</file>

<file path=xl/calcChain.xml><?xml version="1.0" encoding="utf-8"?>
<calcChain xmlns="http://schemas.openxmlformats.org/spreadsheetml/2006/main">
  <c r="B22" i="20"/>
  <c r="C22"/>
  <c r="D22"/>
  <c r="E22"/>
  <c r="F22"/>
  <c r="H22"/>
  <c r="I22"/>
  <c r="I24" s="1"/>
  <c r="J22"/>
  <c r="K22"/>
  <c r="K24" s="1"/>
  <c r="L22"/>
  <c r="N22"/>
  <c r="N24" s="1"/>
  <c r="O22"/>
  <c r="P22"/>
  <c r="P24" s="1"/>
  <c r="R22"/>
  <c r="S22"/>
  <c r="S24" s="1"/>
  <c r="T22"/>
  <c r="U22"/>
  <c r="U24" s="1"/>
  <c r="V22"/>
  <c r="Y22"/>
  <c r="AB22"/>
  <c r="B24"/>
  <c r="B133" s="1"/>
  <c r="C24"/>
  <c r="D24"/>
  <c r="D133" s="1"/>
  <c r="E24"/>
  <c r="F24"/>
  <c r="F133" s="1"/>
  <c r="G24"/>
  <c r="H24"/>
  <c r="H133" s="1"/>
  <c r="J24"/>
  <c r="J133" s="1"/>
  <c r="L24"/>
  <c r="L133" s="1"/>
  <c r="O24"/>
  <c r="O133" s="1"/>
  <c r="R24"/>
  <c r="T24"/>
  <c r="V24"/>
  <c r="X24"/>
  <c r="Y24"/>
  <c r="AB24"/>
  <c r="B33"/>
  <c r="B125" s="1"/>
  <c r="C33"/>
  <c r="D33"/>
  <c r="D125" s="1"/>
  <c r="E33"/>
  <c r="F33"/>
  <c r="F125" s="1"/>
  <c r="G33"/>
  <c r="H33"/>
  <c r="H125" s="1"/>
  <c r="I33"/>
  <c r="J33"/>
  <c r="J125" s="1"/>
  <c r="K33"/>
  <c r="L33"/>
  <c r="L125" s="1"/>
  <c r="N33"/>
  <c r="O33"/>
  <c r="O125" s="1"/>
  <c r="P33"/>
  <c r="R33"/>
  <c r="S33"/>
  <c r="T33"/>
  <c r="U33"/>
  <c r="V33"/>
  <c r="X33"/>
  <c r="Y33"/>
  <c r="AB33"/>
  <c r="B62"/>
  <c r="B69" s="1"/>
  <c r="C62"/>
  <c r="D62"/>
  <c r="D69" s="1"/>
  <c r="E62"/>
  <c r="F62"/>
  <c r="F69" s="1"/>
  <c r="G62"/>
  <c r="H62"/>
  <c r="H68" s="1"/>
  <c r="I62"/>
  <c r="J62"/>
  <c r="J68" s="1"/>
  <c r="K62"/>
  <c r="L62"/>
  <c r="L68" s="1"/>
  <c r="N62"/>
  <c r="O62"/>
  <c r="O69" s="1"/>
  <c r="P62"/>
  <c r="R62"/>
  <c r="R69" s="1"/>
  <c r="S62"/>
  <c r="T62"/>
  <c r="T69" s="1"/>
  <c r="U62"/>
  <c r="V62"/>
  <c r="V69" s="1"/>
  <c r="X62"/>
  <c r="Y62"/>
  <c r="Y69" s="1"/>
  <c r="AB62"/>
  <c r="E66"/>
  <c r="B67"/>
  <c r="C67"/>
  <c r="C68" s="1"/>
  <c r="D67"/>
  <c r="E67"/>
  <c r="E68" s="1"/>
  <c r="G67"/>
  <c r="H67"/>
  <c r="I67"/>
  <c r="J67"/>
  <c r="K67"/>
  <c r="L67"/>
  <c r="N67"/>
  <c r="O67"/>
  <c r="P67"/>
  <c r="R67"/>
  <c r="S67"/>
  <c r="T67"/>
  <c r="U67"/>
  <c r="V67"/>
  <c r="X67"/>
  <c r="Y67"/>
  <c r="AB67"/>
  <c r="B68"/>
  <c r="D68"/>
  <c r="G68"/>
  <c r="I68"/>
  <c r="K68"/>
  <c r="M68"/>
  <c r="N68"/>
  <c r="P68"/>
  <c r="U68"/>
  <c r="V68"/>
  <c r="C69"/>
  <c r="E69"/>
  <c r="G69"/>
  <c r="I69"/>
  <c r="K69"/>
  <c r="N69"/>
  <c r="P69"/>
  <c r="S69"/>
  <c r="S127" s="1"/>
  <c r="U69"/>
  <c r="U127" s="1"/>
  <c r="X69"/>
  <c r="X127" s="1"/>
  <c r="AB69"/>
  <c r="AB127" s="1"/>
  <c r="C71"/>
  <c r="C128" s="1"/>
  <c r="E71"/>
  <c r="E128" s="1"/>
  <c r="G71"/>
  <c r="G128" s="1"/>
  <c r="I71"/>
  <c r="I128" s="1"/>
  <c r="K71"/>
  <c r="K128" s="1"/>
  <c r="N71"/>
  <c r="N128" s="1"/>
  <c r="P71"/>
  <c r="P128" s="1"/>
  <c r="S71"/>
  <c r="S131" s="1"/>
  <c r="U71"/>
  <c r="U131" s="1"/>
  <c r="X71"/>
  <c r="X131" s="1"/>
  <c r="AB71"/>
  <c r="AB131" s="1"/>
  <c r="C125"/>
  <c r="E125"/>
  <c r="G125"/>
  <c r="I125"/>
  <c r="K125"/>
  <c r="N125"/>
  <c r="P125"/>
  <c r="Q125"/>
  <c r="R125"/>
  <c r="S125"/>
  <c r="T125"/>
  <c r="U125"/>
  <c r="V125"/>
  <c r="X125"/>
  <c r="Y125"/>
  <c r="AB125"/>
  <c r="B126"/>
  <c r="C126"/>
  <c r="D126"/>
  <c r="E126"/>
  <c r="F126"/>
  <c r="G126"/>
  <c r="H126"/>
  <c r="I126"/>
  <c r="J126"/>
  <c r="K126"/>
  <c r="L126"/>
  <c r="N126"/>
  <c r="O126"/>
  <c r="P126"/>
  <c r="Q126"/>
  <c r="R126"/>
  <c r="S126"/>
  <c r="T126"/>
  <c r="U126"/>
  <c r="V126"/>
  <c r="X126"/>
  <c r="Y126"/>
  <c r="AB126"/>
  <c r="C127"/>
  <c r="E127"/>
  <c r="G127"/>
  <c r="I127"/>
  <c r="K127"/>
  <c r="N127"/>
  <c r="P127"/>
  <c r="Q127"/>
  <c r="Q128"/>
  <c r="S128"/>
  <c r="U128"/>
  <c r="X128"/>
  <c r="AB128"/>
  <c r="C129"/>
  <c r="E129"/>
  <c r="G129"/>
  <c r="I129"/>
  <c r="K129"/>
  <c r="N129"/>
  <c r="P129"/>
  <c r="Q129"/>
  <c r="Q130"/>
  <c r="S130"/>
  <c r="U130"/>
  <c r="X130"/>
  <c r="AB130"/>
  <c r="C131"/>
  <c r="E131"/>
  <c r="G131"/>
  <c r="I131"/>
  <c r="K131"/>
  <c r="N131"/>
  <c r="P131"/>
  <c r="Q131"/>
  <c r="Q132"/>
  <c r="S132"/>
  <c r="U132"/>
  <c r="X132"/>
  <c r="AB132"/>
  <c r="C133"/>
  <c r="E133"/>
  <c r="G133"/>
  <c r="Q133"/>
  <c r="R133"/>
  <c r="T133"/>
  <c r="V133"/>
  <c r="X133"/>
  <c r="Y133"/>
  <c r="AB133"/>
  <c r="B134"/>
  <c r="C134"/>
  <c r="D134"/>
  <c r="E134"/>
  <c r="F134"/>
  <c r="G134"/>
  <c r="H134"/>
  <c r="I134"/>
  <c r="J134"/>
  <c r="K134"/>
  <c r="L134"/>
  <c r="N134"/>
  <c r="O134"/>
  <c r="P134"/>
  <c r="Q134"/>
  <c r="R134"/>
  <c r="S134"/>
  <c r="T134"/>
  <c r="U134"/>
  <c r="V134"/>
  <c r="X134"/>
  <c r="Y134"/>
  <c r="AB134"/>
  <c r="C135"/>
  <c r="E135"/>
  <c r="G135"/>
  <c r="I135"/>
  <c r="K135"/>
  <c r="N135"/>
  <c r="P135"/>
  <c r="Q135"/>
  <c r="R135"/>
  <c r="S135"/>
  <c r="T135"/>
  <c r="U135"/>
  <c r="V135"/>
  <c r="X135"/>
  <c r="Y135"/>
  <c r="AB135"/>
  <c r="Q136"/>
  <c r="S136"/>
  <c r="U136"/>
  <c r="X136"/>
  <c r="AB136"/>
  <c r="B137"/>
  <c r="C137"/>
  <c r="D137"/>
  <c r="E137"/>
  <c r="F137"/>
  <c r="G137"/>
  <c r="H137"/>
  <c r="I137"/>
  <c r="J137"/>
  <c r="K137"/>
  <c r="L137"/>
  <c r="N137"/>
  <c r="O137"/>
  <c r="P137"/>
  <c r="Q137"/>
  <c r="R137"/>
  <c r="S137"/>
  <c r="T137"/>
  <c r="U137"/>
  <c r="V137"/>
  <c r="X137"/>
  <c r="Y137"/>
  <c r="AB137"/>
  <c r="B138"/>
  <c r="C138"/>
  <c r="D138"/>
  <c r="E138"/>
  <c r="F138"/>
  <c r="G138"/>
  <c r="H138"/>
  <c r="I138"/>
  <c r="J138"/>
  <c r="K138"/>
  <c r="L138"/>
  <c r="N138"/>
  <c r="O138"/>
  <c r="P138"/>
  <c r="Q138"/>
  <c r="R138"/>
  <c r="S138"/>
  <c r="T138"/>
  <c r="U138"/>
  <c r="V138"/>
  <c r="X138"/>
  <c r="Y138"/>
  <c r="AB138"/>
  <c r="B139"/>
  <c r="C139"/>
  <c r="D139"/>
  <c r="E139"/>
  <c r="F139"/>
  <c r="G139"/>
  <c r="H139"/>
  <c r="I139"/>
  <c r="J139"/>
  <c r="K139"/>
  <c r="L139"/>
  <c r="N139"/>
  <c r="O139"/>
  <c r="P139"/>
  <c r="Q139"/>
  <c r="R139"/>
  <c r="S139"/>
  <c r="T139"/>
  <c r="U139"/>
  <c r="V139"/>
  <c r="X139"/>
  <c r="Y139"/>
  <c r="AB139"/>
  <c r="B140"/>
  <c r="C140"/>
  <c r="D140"/>
  <c r="E140"/>
  <c r="F140"/>
  <c r="G140"/>
  <c r="H140"/>
  <c r="I140"/>
  <c r="J140"/>
  <c r="K140"/>
  <c r="L140"/>
  <c r="N140"/>
  <c r="O140"/>
  <c r="P140"/>
  <c r="Q140"/>
  <c r="R140"/>
  <c r="S140"/>
  <c r="T140"/>
  <c r="U140"/>
  <c r="V140"/>
  <c r="X140"/>
  <c r="Y140"/>
  <c r="AB140"/>
  <c r="C141"/>
  <c r="E141"/>
  <c r="G141"/>
  <c r="Q141"/>
  <c r="R141"/>
  <c r="T141"/>
  <c r="V141"/>
  <c r="X141"/>
  <c r="Y141"/>
  <c r="AB141"/>
  <c r="B142"/>
  <c r="C142"/>
  <c r="D142"/>
  <c r="E142"/>
  <c r="F142"/>
  <c r="G142"/>
  <c r="H142"/>
  <c r="I142"/>
  <c r="J142"/>
  <c r="K142"/>
  <c r="L142"/>
  <c r="N142"/>
  <c r="O142"/>
  <c r="P142"/>
  <c r="Q142"/>
  <c r="R142"/>
  <c r="S142"/>
  <c r="T142"/>
  <c r="U142"/>
  <c r="V142"/>
  <c r="X142"/>
  <c r="Y142"/>
  <c r="AB142"/>
  <c r="Y71" l="1"/>
  <c r="Y127"/>
  <c r="Y129"/>
  <c r="V71"/>
  <c r="V127"/>
  <c r="V129"/>
  <c r="T71"/>
  <c r="T127"/>
  <c r="T129"/>
  <c r="R71"/>
  <c r="R127"/>
  <c r="R129"/>
  <c r="O71"/>
  <c r="O127"/>
  <c r="O129"/>
  <c r="F71"/>
  <c r="F127"/>
  <c r="F129"/>
  <c r="D71"/>
  <c r="D127"/>
  <c r="D129"/>
  <c r="B71"/>
  <c r="B127"/>
  <c r="B129"/>
  <c r="U133"/>
  <c r="U141"/>
  <c r="S133"/>
  <c r="S141"/>
  <c r="P133"/>
  <c r="P141"/>
  <c r="N133"/>
  <c r="N141"/>
  <c r="K133"/>
  <c r="K141"/>
  <c r="I133"/>
  <c r="I141"/>
  <c r="O131"/>
  <c r="O141"/>
  <c r="L141"/>
  <c r="J141"/>
  <c r="H141"/>
  <c r="F141"/>
  <c r="D141"/>
  <c r="B141"/>
  <c r="P136"/>
  <c r="N136"/>
  <c r="K136"/>
  <c r="I136"/>
  <c r="G136"/>
  <c r="E136"/>
  <c r="C136"/>
  <c r="O135"/>
  <c r="L135"/>
  <c r="J135"/>
  <c r="H135"/>
  <c r="F135"/>
  <c r="D135"/>
  <c r="B135"/>
  <c r="P132"/>
  <c r="N132"/>
  <c r="K132"/>
  <c r="I132"/>
  <c r="G132"/>
  <c r="E132"/>
  <c r="C132"/>
  <c r="P130"/>
  <c r="N130"/>
  <c r="K130"/>
  <c r="I130"/>
  <c r="G130"/>
  <c r="E130"/>
  <c r="C130"/>
  <c r="AB129"/>
  <c r="X129"/>
  <c r="U129"/>
  <c r="S129"/>
  <c r="L69"/>
  <c r="J69"/>
  <c r="H69"/>
  <c r="J71" l="1"/>
  <c r="J127"/>
  <c r="J129"/>
  <c r="D131"/>
  <c r="D128"/>
  <c r="D130"/>
  <c r="D132"/>
  <c r="D136"/>
  <c r="O128"/>
  <c r="O130"/>
  <c r="O132"/>
  <c r="O136"/>
  <c r="T128"/>
  <c r="T130"/>
  <c r="T132"/>
  <c r="T136"/>
  <c r="T131"/>
  <c r="Y128"/>
  <c r="Y130"/>
  <c r="Y132"/>
  <c r="Y136"/>
  <c r="Y131"/>
  <c r="H71"/>
  <c r="H127"/>
  <c r="H129"/>
  <c r="L71"/>
  <c r="L127"/>
  <c r="L129"/>
  <c r="B131"/>
  <c r="B128"/>
  <c r="B130"/>
  <c r="B132"/>
  <c r="B136"/>
  <c r="F131"/>
  <c r="F128"/>
  <c r="F130"/>
  <c r="F132"/>
  <c r="F136"/>
  <c r="R128"/>
  <c r="R130"/>
  <c r="R132"/>
  <c r="R136"/>
  <c r="R131"/>
  <c r="V128"/>
  <c r="V130"/>
  <c r="V132"/>
  <c r="V136"/>
  <c r="V131"/>
  <c r="H128" l="1"/>
  <c r="H130"/>
  <c r="H132"/>
  <c r="H136"/>
  <c r="H131"/>
  <c r="J128"/>
  <c r="J130"/>
  <c r="J132"/>
  <c r="J136"/>
  <c r="J131"/>
  <c r="L128"/>
  <c r="L130"/>
  <c r="L132"/>
  <c r="L136"/>
  <c r="L131"/>
</calcChain>
</file>

<file path=xl/sharedStrings.xml><?xml version="1.0" encoding="utf-8"?>
<sst xmlns="http://schemas.openxmlformats.org/spreadsheetml/2006/main" count="549" uniqueCount="332">
  <si>
    <t>BCIT</t>
  </si>
  <si>
    <t>CAM</t>
  </si>
  <si>
    <t>CAP</t>
  </si>
  <si>
    <t>CNC</t>
  </si>
  <si>
    <t>CR</t>
  </si>
  <si>
    <t>KW</t>
  </si>
  <si>
    <t>LC</t>
  </si>
  <si>
    <t>MAL</t>
  </si>
  <si>
    <t>NVIT</t>
  </si>
  <si>
    <t>NI</t>
  </si>
  <si>
    <t>NL</t>
  </si>
  <si>
    <t>NW</t>
  </si>
  <si>
    <t>OK</t>
  </si>
  <si>
    <t>OLA</t>
  </si>
  <si>
    <t>RR</t>
  </si>
  <si>
    <t>SEL</t>
  </si>
  <si>
    <t>SFU</t>
  </si>
  <si>
    <t>TWU</t>
  </si>
  <si>
    <t>UBC</t>
  </si>
  <si>
    <t>UCC</t>
  </si>
  <si>
    <t>UVIC</t>
  </si>
  <si>
    <t>VCC</t>
  </si>
  <si>
    <t>1.  TYPE OF LIBRARY:</t>
  </si>
  <si>
    <t>X</t>
  </si>
  <si>
    <t xml:space="preserve">      University College</t>
  </si>
  <si>
    <t xml:space="preserve">      College</t>
  </si>
  <si>
    <t xml:space="preserve">      Institute</t>
  </si>
  <si>
    <t>2.  NUMBER OF CAMPUSES WITH LIBRARY STAFF:</t>
  </si>
  <si>
    <t xml:space="preserve">     NUMBER OF CAMPUSES WITHOUT LIBRARY STAFF:</t>
  </si>
  <si>
    <t>3.  USERS:</t>
  </si>
  <si>
    <t xml:space="preserve">      a)  FTE Students (funded):</t>
  </si>
  <si>
    <t xml:space="preserve">      b)  FTE Faculty:</t>
  </si>
  <si>
    <t xml:space="preserve">      c)  Is there an annual fee for Community Borrowers?</t>
  </si>
  <si>
    <t xml:space="preserve">           No</t>
  </si>
  <si>
    <t xml:space="preserve">           Yes</t>
  </si>
  <si>
    <t xml:space="preserve">            Fee</t>
  </si>
  <si>
    <t>4.  LIBRARY PERSONNEL</t>
  </si>
  <si>
    <t xml:space="preserve">      a)  FTE Librarians (including Director)</t>
  </si>
  <si>
    <t xml:space="preserve">      b)  FTE Library Staff</t>
  </si>
  <si>
    <t xml:space="preserve">      c)  Subtotal FTE Personnel (a + b)</t>
  </si>
  <si>
    <t xml:space="preserve">      d)  FTE Student Aides:</t>
  </si>
  <si>
    <r>
      <t xml:space="preserve">      e)  </t>
    </r>
    <r>
      <rPr>
        <b/>
        <sz val="8"/>
        <rFont val="Arial"/>
      </rPr>
      <t>Total Personnel in FTE:</t>
    </r>
  </si>
  <si>
    <t>5.  COLLECTIONS</t>
  </si>
  <si>
    <r>
      <t xml:space="preserve">      </t>
    </r>
    <r>
      <rPr>
        <b/>
        <sz val="8"/>
        <rFont val="Arial"/>
      </rPr>
      <t>Volumes:</t>
    </r>
  </si>
  <si>
    <t xml:space="preserve">       a)  Monographs:</t>
  </si>
  <si>
    <t xml:space="preserve">       b)  Videos and Films:</t>
  </si>
  <si>
    <t xml:space="preserve">       c)  Other Audio Formats:</t>
  </si>
  <si>
    <t xml:space="preserve">       d)  Other Visual Formats:</t>
  </si>
  <si>
    <t xml:space="preserve">       e)  Back Issues Periodicals:</t>
  </si>
  <si>
    <r>
      <t xml:space="preserve">       f)  </t>
    </r>
    <r>
      <rPr>
        <b/>
        <sz val="8"/>
        <rFont val="Arial"/>
      </rPr>
      <t>Total</t>
    </r>
  </si>
  <si>
    <r>
      <t xml:space="preserve">      </t>
    </r>
    <r>
      <rPr>
        <b/>
        <sz val="8"/>
        <rFont val="Arial"/>
      </rPr>
      <t xml:space="preserve"> Periodicals:</t>
    </r>
  </si>
  <si>
    <t xml:space="preserve">       g)  Current Print Subscriptions:</t>
  </si>
  <si>
    <t>6.  USE:</t>
  </si>
  <si>
    <t xml:space="preserve">     a)   Reference Transactions:</t>
  </si>
  <si>
    <r>
      <t xml:space="preserve">   </t>
    </r>
    <r>
      <rPr>
        <b/>
        <sz val="8"/>
        <rFont val="Arial"/>
      </rPr>
      <t xml:space="preserve">  Orientations:</t>
    </r>
  </si>
  <si>
    <t xml:space="preserve">     b)  Number of Students Taught:</t>
  </si>
  <si>
    <t xml:space="preserve">     c)  Number of Classes Taught:</t>
  </si>
  <si>
    <r>
      <t xml:space="preserve">     </t>
    </r>
    <r>
      <rPr>
        <b/>
        <sz val="8"/>
        <rFont val="Arial"/>
      </rPr>
      <t>Circulation:</t>
    </r>
  </si>
  <si>
    <t xml:space="preserve">     d)  Direct:</t>
  </si>
  <si>
    <t xml:space="preserve">     e)  In-Library Use:</t>
  </si>
  <si>
    <t xml:space="preserve">          i)  Received:</t>
  </si>
  <si>
    <t xml:space="preserve">          ii)  Sent:</t>
  </si>
  <si>
    <t xml:space="preserve">     a)  Personnel (Salaries and fringe benefits):</t>
  </si>
  <si>
    <t xml:space="preserve">     Collections:</t>
  </si>
  <si>
    <t xml:space="preserve">     b)  Monographs:</t>
  </si>
  <si>
    <t xml:space="preserve">     c)  Audio-Visual:</t>
  </si>
  <si>
    <t>(included in b)</t>
  </si>
  <si>
    <t xml:space="preserve">     d)  Current Periodicals:</t>
  </si>
  <si>
    <r>
      <t xml:space="preserve">     e)  </t>
    </r>
    <r>
      <rPr>
        <b/>
        <sz val="8"/>
        <rFont val="Arial"/>
      </rPr>
      <t>Subtotal (b,c,d,):</t>
    </r>
  </si>
  <si>
    <r>
      <t xml:space="preserve"> </t>
    </r>
    <r>
      <rPr>
        <b/>
        <sz val="8"/>
        <rFont val="Arial"/>
      </rPr>
      <t xml:space="preserve">    Electronic Materials:</t>
    </r>
  </si>
  <si>
    <t xml:space="preserve">     f)  ELN Services:</t>
  </si>
  <si>
    <r>
      <t xml:space="preserve">     </t>
    </r>
    <r>
      <rPr>
        <sz val="8"/>
        <rFont val="Arial"/>
      </rPr>
      <t>g)  Non-ELN Subscriptions:</t>
    </r>
  </si>
  <si>
    <r>
      <t xml:space="preserve">     h)  </t>
    </r>
    <r>
      <rPr>
        <b/>
        <sz val="8"/>
        <rFont val="Arial"/>
      </rPr>
      <t>Subtotal (f and g):</t>
    </r>
  </si>
  <si>
    <r>
      <t xml:space="preserve">      i)  </t>
    </r>
    <r>
      <rPr>
        <b/>
        <sz val="8"/>
        <rFont val="Arial"/>
      </rPr>
      <t>Total Collection Budget (e &amp; h):</t>
    </r>
  </si>
  <si>
    <r>
      <t xml:space="preserve">      j)  </t>
    </r>
    <r>
      <rPr>
        <b/>
        <sz val="8"/>
        <rFont val="Arial"/>
      </rPr>
      <t>Other:</t>
    </r>
  </si>
  <si>
    <r>
      <t xml:space="preserve">     k)  </t>
    </r>
    <r>
      <rPr>
        <b/>
        <sz val="8"/>
        <rFont val="Arial"/>
      </rPr>
      <t>Total Library Budget (a + i + j):</t>
    </r>
  </si>
  <si>
    <t>8.  INSTITUTIONAL BUDGET:</t>
  </si>
  <si>
    <t>9.  FACILITIES AND HOURS:  For each staffed library</t>
  </si>
  <si>
    <t xml:space="preserve">     Campus Name</t>
  </si>
  <si>
    <t>MAIN</t>
  </si>
  <si>
    <t>LANSDOWNE</t>
  </si>
  <si>
    <t>LYNNMOUR</t>
  </si>
  <si>
    <t>PRINCE GEORGE</t>
  </si>
  <si>
    <t>CRANBROOK</t>
  </si>
  <si>
    <t>NEW  WEST</t>
  </si>
  <si>
    <t>RICHMOND</t>
  </si>
  <si>
    <t>LANGARA</t>
  </si>
  <si>
    <t>NANAIMO</t>
  </si>
  <si>
    <t>DC</t>
  </si>
  <si>
    <t>TERRACE</t>
  </si>
  <si>
    <t>BURNABY</t>
  </si>
  <si>
    <t>ABBOTSFORD</t>
  </si>
  <si>
    <t>KEC</t>
  </si>
  <si>
    <t xml:space="preserve">      a)  area in square meters:</t>
  </si>
  <si>
    <t xml:space="preserve">      b)  number of seats:</t>
  </si>
  <si>
    <t xml:space="preserve">      c)  hours open per week:</t>
  </si>
  <si>
    <t xml:space="preserve">      d)  reference hours per week:</t>
  </si>
  <si>
    <t xml:space="preserve">       Campus Name</t>
  </si>
  <si>
    <t>PMTC</t>
  </si>
  <si>
    <t>INTERURBAN</t>
  </si>
  <si>
    <t>SECHELT</t>
  </si>
  <si>
    <t>COQUITLAM</t>
  </si>
  <si>
    <t>SURREY</t>
  </si>
  <si>
    <t>FSJ</t>
  </si>
  <si>
    <t>PRINCE RUPERT</t>
  </si>
  <si>
    <t>WILLIAMS LK</t>
  </si>
  <si>
    <t>CHILLIWACK</t>
  </si>
  <si>
    <t>CC</t>
  </si>
  <si>
    <t xml:space="preserve">       a)  area in square meters:</t>
  </si>
  <si>
    <t xml:space="preserve">       b)  number of seats:</t>
  </si>
  <si>
    <t xml:space="preserve">       c)  hours open per week:</t>
  </si>
  <si>
    <t xml:space="preserve">       d)  reference hours per week:</t>
  </si>
  <si>
    <t xml:space="preserve">      Campus Name</t>
  </si>
  <si>
    <t>SQUAMISH</t>
  </si>
  <si>
    <t>LANGLEY</t>
  </si>
  <si>
    <t>POWELL RIVER</t>
  </si>
  <si>
    <t>PA</t>
  </si>
  <si>
    <t>FN</t>
  </si>
  <si>
    <t>SMITHERS</t>
  </si>
  <si>
    <t>MISSION</t>
  </si>
  <si>
    <t xml:space="preserve">      c)  hours open per week</t>
  </si>
  <si>
    <r>
      <t xml:space="preserve">      </t>
    </r>
    <r>
      <rPr>
        <b/>
        <sz val="8"/>
        <rFont val="Arial"/>
      </rPr>
      <t xml:space="preserve"> Campus Name</t>
    </r>
  </si>
  <si>
    <t>NEWTON</t>
  </si>
  <si>
    <t>PH</t>
  </si>
  <si>
    <t xml:space="preserve">        Total area in square meters:</t>
  </si>
  <si>
    <t xml:space="preserve">        Total number of seats:</t>
  </si>
  <si>
    <t xml:space="preserve">        Total hours open per week:</t>
  </si>
  <si>
    <t xml:space="preserve">        Total reference hours per week:</t>
  </si>
  <si>
    <t>10.  LIBRARY AUTHOMATED SYSTEM</t>
  </si>
  <si>
    <t xml:space="preserve">       Cataloguing:</t>
  </si>
  <si>
    <t>INNOPAC</t>
  </si>
  <si>
    <t>SIRSI</t>
  </si>
  <si>
    <t>INNOVATIVE</t>
  </si>
  <si>
    <t xml:space="preserve">       Primary source of bibliographic records:</t>
  </si>
  <si>
    <t>BIBLIOFILE</t>
  </si>
  <si>
    <t>BNA</t>
  </si>
  <si>
    <t>BOOKWHERE</t>
  </si>
  <si>
    <t>MACNEILL</t>
  </si>
  <si>
    <t>A-G CANADA</t>
  </si>
  <si>
    <t>OCLC</t>
  </si>
  <si>
    <t xml:space="preserve">       Secondary source of bibliographic records:</t>
  </si>
  <si>
    <t>AMICUS</t>
  </si>
  <si>
    <t xml:space="preserve">       OPAC:</t>
  </si>
  <si>
    <t>OUTLOOK</t>
  </si>
  <si>
    <t xml:space="preserve">       Circulation:</t>
  </si>
  <si>
    <t xml:space="preserve">       Acquisitions:</t>
  </si>
  <si>
    <t>FILEMAKER PRO</t>
  </si>
  <si>
    <t xml:space="preserve">       Periodicals Check In:</t>
  </si>
  <si>
    <t xml:space="preserve">       Media Bookings:</t>
  </si>
  <si>
    <t>Media Circulation System</t>
  </si>
  <si>
    <t>MANUAL &amp; SIRSI</t>
  </si>
  <si>
    <t xml:space="preserve">       Interlibrary Loans:</t>
  </si>
  <si>
    <t>AVISO</t>
  </si>
  <si>
    <t>30. Ratios</t>
  </si>
  <si>
    <t xml:space="preserve">     a)  Volumes/FTE Student:  5(f)/3(a)</t>
  </si>
  <si>
    <t xml:space="preserve">     b)  Subscriptions/FTE Student:  5(g)/3(a)</t>
  </si>
  <si>
    <t xml:space="preserve">     c)  Collection Budget/FTE Student:  7(i)/3(a)</t>
  </si>
  <si>
    <t xml:space="preserve">     d)  Library Budget/ Student:  7(k)/3(a)</t>
  </si>
  <si>
    <t xml:space="preserve">     e)  Collection Budget as % of Library Budget:  7(i)/7(k)</t>
  </si>
  <si>
    <t xml:space="preserve">     f)  Periodicals as % of Library Budget:  7(d)/7(k)</t>
  </si>
  <si>
    <t xml:space="preserve">     g)  Electronic Services as % of Library Budget:  7(h)/7(k)</t>
  </si>
  <si>
    <t xml:space="preserve">     h)  Library Budget as % of Institutional Budget 7(k)/8</t>
  </si>
  <si>
    <t xml:space="preserve">     i)  Students/FTE Library Personnel:  3(a)/4(e)</t>
  </si>
  <si>
    <t xml:space="preserve">     j)  Direct Circulation/FTE Student:  6(d)/3(a)</t>
  </si>
  <si>
    <t xml:space="preserve">     k)  Direct Circulation/Total Volumes:  6(d)/5(f)</t>
  </si>
  <si>
    <t xml:space="preserve">     l)  Total Library Budget/Circulation:  7(k)/6(d)</t>
  </si>
  <si>
    <t xml:space="preserve">     m)  Reference Transactions/FTE Student:  6(a)/3(a)</t>
  </si>
  <si>
    <t xml:space="preserve">     n)  Number of Students Instructed/FTE Students:  6(b)/3(a)</t>
  </si>
  <si>
    <t xml:space="preserve">     o)  Total Library Area/FTE Students:  9(a)/3(a)</t>
  </si>
  <si>
    <t xml:space="preserve">     p)  Number of Seats/FTE Student:  9(b)/3(a)</t>
  </si>
  <si>
    <t>LEGEND</t>
  </si>
  <si>
    <t>BRITISH COLUMBIA INSTITUTE OF TECHNOLOGY</t>
  </si>
  <si>
    <t>CAMOSUN COLLEGE</t>
  </si>
  <si>
    <t>CAPILANO COLLEGE</t>
  </si>
  <si>
    <t>COLLEGE OF NEW CALEDONIA</t>
  </si>
  <si>
    <t>COLLEGE OF THE ROCKIES</t>
  </si>
  <si>
    <t>DOUGLAS COLLEGE</t>
  </si>
  <si>
    <t>EMILY CARR INSTITUTE OF ART &amp; DESIGN</t>
  </si>
  <si>
    <t>JUSTICE INSTITUTE OF B.C.</t>
  </si>
  <si>
    <t>KWANTLEN COLLEGE</t>
  </si>
  <si>
    <t>LANGARA COLLEGE</t>
  </si>
  <si>
    <t>MALASPINA UNIVERSITY COLLEGE</t>
  </si>
  <si>
    <t>NICOLA VALLEY INSTITUTE OF TECHNOLOGY</t>
  </si>
  <si>
    <t>NORTH ISLAND COLLEGE</t>
  </si>
  <si>
    <t>NORTHERN LIGHTS COLLEGE</t>
  </si>
  <si>
    <t>NORTHWEST COMMUNITY COLLEGE</t>
  </si>
  <si>
    <t>OKANAGAN UNIVERSITY COLLEGE</t>
  </si>
  <si>
    <t>OPEN LEARNING AGENCY</t>
  </si>
  <si>
    <t>ROYAL ROADS</t>
  </si>
  <si>
    <t>SELKIRK COLLEGE</t>
  </si>
  <si>
    <t>SIMON FRASER UNIVERSITY</t>
  </si>
  <si>
    <t>TRINITY WESTERN UNIVERSITY</t>
  </si>
  <si>
    <t>UNIVERSITY OF BRITISH COLUMBIA</t>
  </si>
  <si>
    <t>UNIVERSITY COLLEGE OF THE CARIBOO</t>
  </si>
  <si>
    <t>UNIVERSITY COLLEGE OF THE FRASER VALLEY</t>
  </si>
  <si>
    <t>UNBC</t>
  </si>
  <si>
    <t>UNIVERSITY OF NORTHERN BRITISH COLUMBIA</t>
  </si>
  <si>
    <t>UNIVERSITY OF VICTORIA</t>
  </si>
  <si>
    <t>VANCOUVER COMMUNITY COLLEGE</t>
  </si>
  <si>
    <t xml:space="preserve">      Base Grant Including Envelopes:</t>
  </si>
  <si>
    <t>CAE</t>
  </si>
  <si>
    <t>ENDEAVOR,VOY</t>
  </si>
  <si>
    <t>ENDEAVOR</t>
  </si>
  <si>
    <t>AG</t>
  </si>
  <si>
    <t>VARIOUS</t>
  </si>
  <si>
    <t>MANUAL</t>
  </si>
  <si>
    <t>ATC</t>
  </si>
  <si>
    <t>COWICHAN</t>
  </si>
  <si>
    <t>CV</t>
  </si>
  <si>
    <t>3 &amp; 5 reading rms</t>
  </si>
  <si>
    <t>SOOKE</t>
  </si>
  <si>
    <t>GO, OL, AV, AM</t>
  </si>
  <si>
    <t>EPIXTECH</t>
  </si>
  <si>
    <t xml:space="preserve"> SIRSI </t>
  </si>
  <si>
    <t xml:space="preserve"> LC </t>
  </si>
  <si>
    <t xml:space="preserve"> OUTLOOK </t>
  </si>
  <si>
    <t xml:space="preserve">      University</t>
  </si>
  <si>
    <t>SIRSI &amp; THE WEB</t>
  </si>
  <si>
    <t xml:space="preserve">CAM </t>
  </si>
  <si>
    <t xml:space="preserve">CNC </t>
  </si>
  <si>
    <t xml:space="preserve">DOUG </t>
  </si>
  <si>
    <t xml:space="preserve">ECIAD </t>
  </si>
  <si>
    <t xml:space="preserve">JI </t>
  </si>
  <si>
    <t xml:space="preserve">KW  </t>
  </si>
  <si>
    <t xml:space="preserve">NVIT </t>
  </si>
  <si>
    <t xml:space="preserve">NL </t>
  </si>
  <si>
    <t xml:space="preserve">OK </t>
  </si>
  <si>
    <t xml:space="preserve">OLA </t>
  </si>
  <si>
    <t xml:space="preserve">SEL </t>
  </si>
  <si>
    <t xml:space="preserve">UCC </t>
  </si>
  <si>
    <t xml:space="preserve">UCFV </t>
  </si>
  <si>
    <t xml:space="preserve">VCC </t>
  </si>
  <si>
    <t>INN, via 239.50</t>
  </si>
  <si>
    <t>AG, CANADA/AMICUS</t>
  </si>
  <si>
    <t>MILLENNIUM CIRC.</t>
  </si>
  <si>
    <t>MILACQ</t>
  </si>
  <si>
    <t>MILSER</t>
  </si>
  <si>
    <t>MIL MEDIA MANAGEMENT</t>
  </si>
  <si>
    <t>ARIEL/OUTLOOK</t>
  </si>
  <si>
    <t xml:space="preserve">     f)  Interlibrary Loan (include all formats)</t>
  </si>
  <si>
    <t>7.  LIBRARY EXPENSES (CAPITAL AND OPERATING):</t>
  </si>
  <si>
    <t>IOL</t>
  </si>
  <si>
    <t>BIBLIOFILE/AMICUS</t>
  </si>
  <si>
    <t>LC,  THEN OTHER LIBRARIES Z39.50</t>
  </si>
  <si>
    <t xml:space="preserve">Z 39.50 SITES </t>
  </si>
  <si>
    <t>BCLIB, AM. MELVYL</t>
  </si>
  <si>
    <t>WEBCAT</t>
  </si>
  <si>
    <t>INHOUSE</t>
  </si>
  <si>
    <t>Z 39.50 LIBRARIES</t>
  </si>
  <si>
    <t>IOL2</t>
  </si>
  <si>
    <t>SIRSI UNICORN</t>
  </si>
  <si>
    <t>SIRSI WEBCAT</t>
  </si>
  <si>
    <t>EBSCO</t>
  </si>
  <si>
    <t>SIRSI/UNICORN</t>
  </si>
  <si>
    <t xml:space="preserve">BLAKWELL/NORTH AMERICA </t>
  </si>
  <si>
    <t>SBSM</t>
  </si>
  <si>
    <t>KAMLOOPS LK</t>
  </si>
  <si>
    <t xml:space="preserve">Unavailable </t>
  </si>
  <si>
    <t>HARBOUR CENTRE</t>
  </si>
  <si>
    <t>INNOVATIVE (III)</t>
  </si>
  <si>
    <t>III MILLENIUM</t>
  </si>
  <si>
    <t>III JAVA MILLENIUM</t>
  </si>
  <si>
    <t>OUTLOOK, ELN</t>
  </si>
  <si>
    <t>LC; Z39.50</t>
  </si>
  <si>
    <t>BLACKWELL NA</t>
  </si>
  <si>
    <t>INCLUDING ARIEL</t>
  </si>
  <si>
    <t>Unavailable</t>
  </si>
  <si>
    <t>EXPLANATORY NOTES:</t>
  </si>
  <si>
    <t>ECIAD's large collection of slides (143,664) Skews both the collection and circulation statistics.</t>
  </si>
  <si>
    <t>ECIAD*</t>
  </si>
  <si>
    <t>*DOUG</t>
  </si>
  <si>
    <t>*RR</t>
  </si>
  <si>
    <t>5 Collection - also 1607 e-books</t>
  </si>
  <si>
    <t>7(d) Print and online are not separate</t>
  </si>
  <si>
    <t xml:space="preserve">*Royal Roads University: </t>
  </si>
  <si>
    <t>The JI's funding model differs from the colleges and is not FTE based, so we are reporting total activities in this "proxy" FTE number.</t>
  </si>
  <si>
    <t>(e.g. 650, 1,018, 1,230)</t>
  </si>
  <si>
    <t xml:space="preserve">library operating expenses.  Staff (0.75 librarian, 0.75 library tech.) and activity (reference, circulation) related to this service is also included in this report.  </t>
  </si>
  <si>
    <t xml:space="preserve">We also provide library services to 40,000 field professionals (e.g. police officers, fire fighters) at a chargeback of $74,000, which is reported  here in our </t>
  </si>
  <si>
    <t>*JI</t>
  </si>
  <si>
    <t>*UCFV</t>
  </si>
  <si>
    <t>All library automated systems are modules of the INNOVATIVE Millennium product.  All modules are graphical/windows based modules.</t>
  </si>
  <si>
    <t xml:space="preserve">*Douglas College: </t>
  </si>
  <si>
    <t>7(C) Audio visual items also purchased from monograph budget.</t>
  </si>
  <si>
    <t>*SFU</t>
  </si>
  <si>
    <t>5(d) includes maps (88,240) and slides (44,289).</t>
  </si>
  <si>
    <t>5(e) includes Stats Can serial volumes (6,513).</t>
  </si>
  <si>
    <t xml:space="preserve">7(d)  amount includes classed serials expenditures as well as periodicals.  </t>
  </si>
  <si>
    <t xml:space="preserve">7(j) including binding of library materials( $176,667) and interlibrary loans item borrowing costs($176,632). </t>
  </si>
  <si>
    <t>*Emily Carr Institute of Art &amp; Design:</t>
  </si>
  <si>
    <t>*Justice Institute of British Columbia:</t>
  </si>
  <si>
    <t>x</t>
  </si>
  <si>
    <t>Inhouse (MediaMax)</t>
  </si>
  <si>
    <t>NORTH KELOWNA</t>
  </si>
  <si>
    <t>KLO</t>
  </si>
  <si>
    <t>VERNON</t>
  </si>
  <si>
    <t>PENTICTON</t>
  </si>
  <si>
    <t>SALMON ARM</t>
  </si>
  <si>
    <t>CHARLOTTE  EDWARDS MRS</t>
  </si>
  <si>
    <t xml:space="preserve">FTE's: since many of our students are not yet FTE's, we calculated out FTE number by dividing our course hour equivalents by the appropriate FTE divisions </t>
  </si>
  <si>
    <t>Collection budget includes both operating and grant funds.</t>
  </si>
  <si>
    <t># VALUE = Missing data</t>
  </si>
  <si>
    <t>-</t>
  </si>
  <si>
    <t>OCLC/OPEN ILL</t>
  </si>
  <si>
    <t>2+4 ext. cemters</t>
  </si>
  <si>
    <t>CASTLEGAR</t>
  </si>
  <si>
    <t>OUTLOOK, MEC</t>
  </si>
  <si>
    <t>SILVER KING</t>
  </si>
  <si>
    <t>TENTH STREET</t>
  </si>
  <si>
    <t>NORMAN MARION ALLOWAY</t>
  </si>
  <si>
    <t xml:space="preserve">    q)  Hours Open/FTE Personnel:  9(c)/4(e)</t>
  </si>
  <si>
    <t xml:space="preserve">     r)  Reference Hours/Total Open Hours:  (9(d)/9(c)</t>
  </si>
  <si>
    <t>OPEN ILL</t>
  </si>
  <si>
    <t>OCLC, A-G CANADA, LTD</t>
  </si>
  <si>
    <t>EPIXTECH RSS</t>
  </si>
  <si>
    <t>7(C) amount is unavailable as it is included in monograph totals and is negligible.</t>
  </si>
  <si>
    <t>Collections: collections budget includes costs for both binding and interlibrary loans materials  borrowing costs therefore they have been included here.</t>
  </si>
  <si>
    <t>EPIXTECH HORIZON</t>
  </si>
  <si>
    <t>FTE number.</t>
  </si>
  <si>
    <t>The JI's funding model differs from the colleges and is not FTE based, so we are reporting total activities in this "proxy"</t>
  </si>
  <si>
    <t>EXPLANATORY NOTES</t>
  </si>
  <si>
    <t xml:space="preserve">All library automated systems are modules of the INNOVATIVE Millennium product.  All modules are graphical/windows based modules. </t>
  </si>
  <si>
    <t xml:space="preserve">FTE's: since many of our students are not yet FTE's, we calculated out FTE number by dividing our course hour equivalents by the </t>
  </si>
  <si>
    <t>approprite FTE divisions (e.g. 650, 1,018, 1,230).</t>
  </si>
  <si>
    <t xml:space="preserve">We also provide library services to 40,000 field professionals (e.g. police officers, fire fighters) at a chargeback of $74,000,  which is </t>
  </si>
  <si>
    <t xml:space="preserve">reported  here in our library operating expenses.  Staff (0.75 librarian, 0.75 library tech.) and activity(reference, circulation) related to this </t>
  </si>
  <si>
    <t xml:space="preserve">service is also included in this report.  </t>
  </si>
  <si>
    <t xml:space="preserve">  Collections: collections budget includes costs for both binding and interlibrary loans materials  borrowing costs therefore they have </t>
  </si>
  <si>
    <t>included here.</t>
  </si>
  <si>
    <t>*Simon Fraser University:</t>
  </si>
  <si>
    <t xml:space="preserve">* University College of the Fraser Valley: </t>
  </si>
  <si>
    <t xml:space="preserve">*University College of the Fraser Valley: </t>
  </si>
</sst>
</file>

<file path=xl/styles.xml><?xml version="1.0" encoding="utf-8"?>
<styleSheet xmlns="http://schemas.openxmlformats.org/spreadsheetml/2006/main">
  <numFmts count="3">
    <numFmt numFmtId="170" formatCode="_(&quot;$&quot;* #,##0.00_);_(&quot;$&quot;* \(#,##0.00\);_(&quot;$&quot;* &quot;-&quot;??_);_(@_)"/>
    <numFmt numFmtId="171" formatCode="_(* #,##0.00_);_(* \(#,##0.00\);_(* &quot;-&quot;??_);_(@_)"/>
    <numFmt numFmtId="174" formatCode="_(* #,##0_);_(* \(#,##0\);_(* &quot;-&quot;??_);_(@_)"/>
  </numFmts>
  <fonts count="34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8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24"/>
      <name val="Georgia"/>
      <family val="1"/>
    </font>
    <font>
      <sz val="10"/>
      <name val="Monotype Sorts"/>
      <charset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174" fontId="2" fillId="0" borderId="0" xfId="1" applyNumberFormat="1" applyFont="1" applyFill="1"/>
    <xf numFmtId="171" fontId="2" fillId="0" borderId="0" xfId="1" applyNumberFormat="1" applyFont="1" applyFill="1" applyAlignment="1">
      <alignment horizontal="right"/>
    </xf>
    <xf numFmtId="171" fontId="2" fillId="0" borderId="0" xfId="3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171" fontId="2" fillId="0" borderId="0" xfId="1" applyNumberFormat="1" applyFont="1" applyFill="1" applyBorder="1" applyAlignment="1">
      <alignment horizontal="right"/>
    </xf>
    <xf numFmtId="0" fontId="24" fillId="0" borderId="0" xfId="0" applyFont="1"/>
    <xf numFmtId="171" fontId="0" fillId="0" borderId="0" xfId="0" applyNumberForma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28" fillId="0" borderId="0" xfId="1" applyNumberFormat="1" applyFont="1" applyFill="1" applyAlignment="1">
      <alignment horizontal="right"/>
    </xf>
    <xf numFmtId="171" fontId="28" fillId="0" borderId="0" xfId="1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3" fillId="0" borderId="0" xfId="0" applyFont="1"/>
    <xf numFmtId="171" fontId="3" fillId="0" borderId="0" xfId="0" applyNumberFormat="1" applyFont="1" applyFill="1" applyAlignment="1">
      <alignment horizontal="right"/>
    </xf>
    <xf numFmtId="171" fontId="3" fillId="0" borderId="0" xfId="1" applyNumberFormat="1" applyFont="1" applyFill="1" applyAlignment="1">
      <alignment horizontal="right"/>
    </xf>
    <xf numFmtId="171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171" fontId="29" fillId="0" borderId="0" xfId="0" applyNumberFormat="1" applyFont="1" applyFill="1" applyAlignment="1">
      <alignment horizontal="right"/>
    </xf>
    <xf numFmtId="171" fontId="3" fillId="0" borderId="0" xfId="0" applyNumberFormat="1" applyFont="1" applyFill="1"/>
    <xf numFmtId="171" fontId="3" fillId="0" borderId="0" xfId="3" applyNumberFormat="1" applyFont="1" applyFill="1"/>
    <xf numFmtId="171" fontId="3" fillId="0" borderId="0" xfId="3" applyNumberFormat="1" applyFont="1" applyFill="1" applyAlignment="1">
      <alignment horizontal="right"/>
    </xf>
    <xf numFmtId="0" fontId="29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left" indent="3"/>
    </xf>
    <xf numFmtId="0" fontId="29" fillId="0" borderId="0" xfId="0" applyFont="1"/>
    <xf numFmtId="171" fontId="28" fillId="0" borderId="0" xfId="0" applyNumberFormat="1" applyFont="1" applyFill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left" indent="3"/>
    </xf>
    <xf numFmtId="0" fontId="32" fillId="0" borderId="0" xfId="0" applyFont="1"/>
    <xf numFmtId="171" fontId="33" fillId="0" borderId="0" xfId="0" applyNumberFormat="1" applyFont="1" applyFill="1" applyAlignment="1">
      <alignment horizontal="right"/>
    </xf>
    <xf numFmtId="171" fontId="32" fillId="0" borderId="0" xfId="0" applyNumberFormat="1" applyFont="1" applyFill="1" applyAlignment="1">
      <alignment horizontal="right"/>
    </xf>
    <xf numFmtId="0" fontId="33" fillId="0" borderId="0" xfId="0" applyFont="1"/>
    <xf numFmtId="0" fontId="28" fillId="0" borderId="0" xfId="0" applyFont="1" applyAlignment="1">
      <alignment horizontal="left" indent="4"/>
    </xf>
    <xf numFmtId="0" fontId="32" fillId="0" borderId="0" xfId="0" applyFont="1" applyFill="1"/>
    <xf numFmtId="0" fontId="32" fillId="0" borderId="0" xfId="0" applyFont="1" applyFill="1" applyBorder="1"/>
    <xf numFmtId="0" fontId="5" fillId="2" borderId="12" xfId="0" applyFont="1" applyFill="1" applyBorder="1"/>
    <xf numFmtId="0" fontId="2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3" fillId="2" borderId="12" xfId="0" applyFont="1" applyFill="1" applyBorder="1"/>
    <xf numFmtId="171" fontId="2" fillId="0" borderId="13" xfId="1" applyNumberFormat="1" applyFont="1" applyFill="1" applyBorder="1" applyAlignment="1">
      <alignment horizontal="right"/>
    </xf>
    <xf numFmtId="171" fontId="2" fillId="0" borderId="13" xfId="0" applyNumberFormat="1" applyFont="1" applyFill="1" applyBorder="1" applyAlignment="1">
      <alignment horizontal="left"/>
    </xf>
    <xf numFmtId="171" fontId="2" fillId="0" borderId="13" xfId="1" quotePrefix="1" applyNumberFormat="1" applyFont="1" applyFill="1" applyBorder="1" applyAlignment="1">
      <alignment horizontal="right"/>
    </xf>
    <xf numFmtId="171" fontId="25" fillId="0" borderId="13" xfId="1" applyNumberFormat="1" applyFont="1" applyFill="1" applyBorder="1" applyAlignment="1">
      <alignment horizontal="right"/>
    </xf>
    <xf numFmtId="171" fontId="2" fillId="0" borderId="13" xfId="2" applyNumberFormat="1" applyFont="1" applyFill="1" applyBorder="1" applyAlignment="1">
      <alignment horizontal="right"/>
    </xf>
    <xf numFmtId="171" fontId="4" fillId="0" borderId="13" xfId="1" applyNumberFormat="1" applyFont="1" applyFill="1" applyBorder="1" applyAlignment="1">
      <alignment horizontal="right"/>
    </xf>
    <xf numFmtId="171" fontId="4" fillId="0" borderId="13" xfId="1" quotePrefix="1" applyNumberFormat="1" applyFont="1" applyFill="1" applyBorder="1" applyAlignment="1">
      <alignment horizontal="right"/>
    </xf>
    <xf numFmtId="171" fontId="5" fillId="0" borderId="13" xfId="1" applyNumberFormat="1" applyFont="1" applyFill="1" applyBorder="1" applyAlignment="1">
      <alignment horizontal="right"/>
    </xf>
    <xf numFmtId="171" fontId="2" fillId="0" borderId="13" xfId="0" applyNumberFormat="1" applyFont="1" applyFill="1" applyBorder="1"/>
    <xf numFmtId="171" fontId="2" fillId="0" borderId="13" xfId="0" quotePrefix="1" applyNumberFormat="1" applyFont="1" applyFill="1" applyBorder="1"/>
    <xf numFmtId="171" fontId="0" fillId="0" borderId="13" xfId="0" applyNumberFormat="1" applyFill="1" applyBorder="1"/>
    <xf numFmtId="171" fontId="5" fillId="0" borderId="13" xfId="2" applyNumberFormat="1" applyFont="1" applyFill="1" applyBorder="1" applyAlignment="1">
      <alignment horizontal="right"/>
    </xf>
    <xf numFmtId="171" fontId="2" fillId="0" borderId="13" xfId="2" quotePrefix="1" applyNumberFormat="1" applyFont="1" applyFill="1" applyBorder="1" applyAlignment="1">
      <alignment horizontal="right"/>
    </xf>
    <xf numFmtId="171" fontId="5" fillId="0" borderId="13" xfId="0" applyNumberFormat="1" applyFont="1" applyFill="1" applyBorder="1"/>
    <xf numFmtId="171" fontId="26" fillId="0" borderId="13" xfId="1" applyNumberFormat="1" applyFont="1" applyFill="1" applyBorder="1" applyAlignment="1">
      <alignment horizontal="right"/>
    </xf>
    <xf numFmtId="171" fontId="27" fillId="0" borderId="13" xfId="1" applyNumberFormat="1" applyFont="1" applyFill="1" applyBorder="1" applyAlignment="1">
      <alignment horizontal="right"/>
    </xf>
    <xf numFmtId="171" fontId="2" fillId="0" borderId="13" xfId="0" applyNumberFormat="1" applyFont="1" applyFill="1" applyBorder="1" applyAlignment="1">
      <alignment horizontal="right"/>
    </xf>
    <xf numFmtId="171" fontId="2" fillId="0" borderId="13" xfId="3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171" fontId="3" fillId="2" borderId="15" xfId="1" applyNumberFormat="1" applyFont="1" applyFill="1" applyBorder="1" applyAlignment="1">
      <alignment horizontal="center"/>
    </xf>
    <xf numFmtId="0" fontId="2" fillId="0" borderId="16" xfId="0" applyFont="1" applyFill="1" applyBorder="1"/>
    <xf numFmtId="171" fontId="2" fillId="0" borderId="16" xfId="1" applyNumberFormat="1" applyFont="1" applyFill="1" applyBorder="1" applyAlignment="1">
      <alignment horizontal="right"/>
    </xf>
    <xf numFmtId="10" fontId="2" fillId="0" borderId="13" xfId="3" applyNumberFormat="1" applyFont="1" applyFill="1" applyBorder="1"/>
    <xf numFmtId="10" fontId="2" fillId="0" borderId="13" xfId="3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3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a)  VOLUMES PER FTE STUDENT</a:t>
            </a:r>
          </a:p>
        </c:rich>
      </c:tx>
      <c:layout>
        <c:manualLayout>
          <c:xMode val="edge"/>
          <c:yMode val="edge"/>
          <c:x val="0.28856825749167592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592674805771371E-2"/>
          <c:y val="0.13376835236541598"/>
          <c:w val="0.92341842397336293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stats!$A$125</c:f>
              <c:strCache>
                <c:ptCount val="1"/>
                <c:pt idx="0">
                  <c:v>     a)  Volumes/FTE Student:  5(f)/3(a)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stats!$B$125:$AB$125</c:f>
              <c:numCache>
                <c:formatCode>_-* #,##0.00_-;\-* #,##0.00_-;_-* "-"??_-;_-@_-</c:formatCode>
                <c:ptCount val="27"/>
                <c:pt idx="0">
                  <c:v>18.064715475066517</c:v>
                </c:pt>
                <c:pt idx="1">
                  <c:v>11.842167058034217</c:v>
                </c:pt>
                <c:pt idx="2">
                  <c:v>29.196324417248224</c:v>
                </c:pt>
                <c:pt idx="3">
                  <c:v>55.108019639934533</c:v>
                </c:pt>
                <c:pt idx="4">
                  <c:v>40.631974921630096</c:v>
                </c:pt>
                <c:pt idx="5">
                  <c:v>24.842917675544793</c:v>
                </c:pt>
                <c:pt idx="6">
                  <c:v>168.68627450980392</c:v>
                </c:pt>
                <c:pt idx="7">
                  <c:v>15.659465605457646</c:v>
                </c:pt>
                <c:pt idx="8">
                  <c:v>19.3600583090379</c:v>
                </c:pt>
                <c:pt idx="9">
                  <c:v>20.787959673201435</c:v>
                </c:pt>
                <c:pt idx="10">
                  <c:v>39.483142161974278</c:v>
                </c:pt>
                <c:pt idx="12">
                  <c:v>12.736754966887418</c:v>
                </c:pt>
                <c:pt idx="13">
                  <c:v>32.191806683028133</c:v>
                </c:pt>
                <c:pt idx="14">
                  <c:v>42.442205097806756</c:v>
                </c:pt>
                <c:pt idx="15">
                  <c:v>45.739910313901348</c:v>
                </c:pt>
                <c:pt idx="16">
                  <c:v>1.6760842181032931</c:v>
                </c:pt>
                <c:pt idx="17">
                  <c:v>51.557377049180324</c:v>
                </c:pt>
                <c:pt idx="18">
                  <c:v>38.919499105545619</c:v>
                </c:pt>
                <c:pt idx="19">
                  <c:v>153.74224899692902</c:v>
                </c:pt>
                <c:pt idx="20">
                  <c:v>76.5360696517413</c:v>
                </c:pt>
                <c:pt idx="22">
                  <c:v>38.673892988929886</c:v>
                </c:pt>
                <c:pt idx="23">
                  <c:v>36.922286529105854</c:v>
                </c:pt>
                <c:pt idx="26">
                  <c:v>11.45233345508696</c:v>
                </c:pt>
              </c:numCache>
            </c:numRef>
          </c:val>
        </c:ser>
        <c:axId val="70407680"/>
        <c:axId val="70409216"/>
      </c:barChart>
      <c:catAx>
        <c:axId val="7040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09216"/>
        <c:crosses val="autoZero"/>
        <c:lblAlgn val="ctr"/>
        <c:lblOffset val="100"/>
        <c:tickLblSkip val="1"/>
        <c:tickMarkSkip val="1"/>
      </c:catAx>
      <c:valAx>
        <c:axId val="7040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07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j)  DIRECT CIRCULATION PER FTE STUDENT</a:t>
            </a:r>
          </a:p>
        </c:rich>
      </c:tx>
      <c:layout>
        <c:manualLayout>
          <c:xMode val="edge"/>
          <c:yMode val="edge"/>
          <c:x val="0.22086570477247502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3285238623751388E-2"/>
          <c:y val="0.13376835236541598"/>
          <c:w val="0.94672586015538296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stats!$A$134</c:f>
              <c:strCache>
                <c:ptCount val="1"/>
                <c:pt idx="0">
                  <c:v>     j)  Direct Circulation/FTE Student:  6(d)/3(a)</c:v>
                </c:pt>
              </c:strCache>
            </c:strRef>
          </c:tx>
          <c:spPr>
            <a:pattFill prst="pct60">
              <a:fgClr>
                <a:srgbClr val="FF0000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stats!$B$134:$AB$134</c:f>
              <c:numCache>
                <c:formatCode>_-* #,##0.00_-;\-* #,##0.00_-;_-* "-"??_-;_-@_-</c:formatCode>
                <c:ptCount val="27"/>
                <c:pt idx="0">
                  <c:v>9.9337395931679691</c:v>
                </c:pt>
                <c:pt idx="1">
                  <c:v>9.288996980878899</c:v>
                </c:pt>
                <c:pt idx="2">
                  <c:v>29.190389456234779</c:v>
                </c:pt>
                <c:pt idx="3">
                  <c:v>18.348281505728313</c:v>
                </c:pt>
                <c:pt idx="4">
                  <c:v>70.054545454545448</c:v>
                </c:pt>
                <c:pt idx="5">
                  <c:v>22.738044794188863</c:v>
                </c:pt>
                <c:pt idx="6">
                  <c:v>73.71764705882353</c:v>
                </c:pt>
                <c:pt idx="7">
                  <c:v>7.2620807276861852</c:v>
                </c:pt>
                <c:pt idx="8">
                  <c:v>13.952137998056365</c:v>
                </c:pt>
                <c:pt idx="9">
                  <c:v>18.125236712536296</c:v>
                </c:pt>
                <c:pt idx="10">
                  <c:v>25.533889468196037</c:v>
                </c:pt>
                <c:pt idx="12">
                  <c:v>6.7069536423841063</c:v>
                </c:pt>
                <c:pt idx="13">
                  <c:v>6.9221571958970491</c:v>
                </c:pt>
                <c:pt idx="14">
                  <c:v>16.004742145820984</c:v>
                </c:pt>
                <c:pt idx="15">
                  <c:v>30.6585743002938</c:v>
                </c:pt>
                <c:pt idx="16">
                  <c:v>2.1839121828324637</c:v>
                </c:pt>
                <c:pt idx="17">
                  <c:v>12.78688524590164</c:v>
                </c:pt>
                <c:pt idx="18">
                  <c:v>12.254025044722718</c:v>
                </c:pt>
                <c:pt idx="19">
                  <c:v>25.710739036816531</c:v>
                </c:pt>
                <c:pt idx="20">
                  <c:v>59.372719734660031</c:v>
                </c:pt>
                <c:pt idx="22">
                  <c:v>26.637986091399373</c:v>
                </c:pt>
                <c:pt idx="23">
                  <c:v>33.579516859587315</c:v>
                </c:pt>
                <c:pt idx="26">
                  <c:v>26.221822077638091</c:v>
                </c:pt>
              </c:numCache>
            </c:numRef>
          </c:val>
        </c:ser>
        <c:axId val="71577600"/>
        <c:axId val="71579136"/>
      </c:barChart>
      <c:catAx>
        <c:axId val="71577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79136"/>
        <c:crosses val="autoZero"/>
        <c:lblAlgn val="ctr"/>
        <c:lblOffset val="100"/>
        <c:tickLblSkip val="1"/>
        <c:tickMarkSkip val="1"/>
      </c:catAx>
      <c:valAx>
        <c:axId val="7157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_-;_-@_-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7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k)  DIRECT CIRCULATION PER TOTAL VOLUMES</a:t>
            </a:r>
          </a:p>
        </c:rich>
      </c:tx>
      <c:layout>
        <c:manualLayout>
          <c:xMode val="edge"/>
          <c:yMode val="edge"/>
          <c:x val="0.19755826859045506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376835236541598"/>
          <c:w val="0.93673695893451725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stats!$A$135</c:f>
              <c:strCache>
                <c:ptCount val="1"/>
                <c:pt idx="0">
                  <c:v>     k)  Direct Circulation/Total Volumes:  6(d)/5(f)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stats!$B$135:$AB$135</c:f>
              <c:numCache>
                <c:formatCode>_-* #,##0.00_-;\-* #,##0.00_-;_-* "-"??_-;_-@_-</c:formatCode>
                <c:ptCount val="27"/>
                <c:pt idx="0">
                  <c:v>0.54989737352236878</c:v>
                </c:pt>
                <c:pt idx="1">
                  <c:v>0.78440009631318786</c:v>
                </c:pt>
                <c:pt idx="2">
                  <c:v>0.99979672232269279</c:v>
                </c:pt>
                <c:pt idx="3">
                  <c:v>0.33295120430043657</c:v>
                </c:pt>
                <c:pt idx="4">
                  <c:v>1.7241235649919764</c:v>
                </c:pt>
                <c:pt idx="5">
                  <c:v>0.91527271841230007</c:v>
                </c:pt>
                <c:pt idx="6">
                  <c:v>0.4370103452284087</c:v>
                </c:pt>
                <c:pt idx="7">
                  <c:v>0.46375022690143403</c:v>
                </c:pt>
                <c:pt idx="8">
                  <c:v>0.7206661144994102</c:v>
                </c:pt>
                <c:pt idx="9">
                  <c:v>0.87191032681779934</c:v>
                </c:pt>
                <c:pt idx="10">
                  <c:v>0.64670358208692436</c:v>
                </c:pt>
                <c:pt idx="12">
                  <c:v>0.52658260756531916</c:v>
                </c:pt>
                <c:pt idx="13">
                  <c:v>0.21502854015169287</c:v>
                </c:pt>
                <c:pt idx="14">
                  <c:v>0.37709497206703912</c:v>
                </c:pt>
                <c:pt idx="15">
                  <c:v>0.67028059499661929</c:v>
                </c:pt>
                <c:pt idx="16">
                  <c:v>1.3029847541335624</c:v>
                </c:pt>
                <c:pt idx="17">
                  <c:v>0.24801271860095389</c:v>
                </c:pt>
                <c:pt idx="18">
                  <c:v>0.31485567199852915</c:v>
                </c:pt>
                <c:pt idx="19">
                  <c:v>0.16723274964795201</c:v>
                </c:pt>
                <c:pt idx="20">
                  <c:v>0.77574821917066172</c:v>
                </c:pt>
                <c:pt idx="22">
                  <c:v>0.68878470804644099</c:v>
                </c:pt>
                <c:pt idx="23">
                  <c:v>0.9094647167400256</c:v>
                </c:pt>
                <c:pt idx="26">
                  <c:v>2.2896488458420445</c:v>
                </c:pt>
              </c:numCache>
            </c:numRef>
          </c:val>
        </c:ser>
        <c:axId val="71591808"/>
        <c:axId val="71593344"/>
      </c:barChart>
      <c:catAx>
        <c:axId val="7159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93344"/>
        <c:crosses val="autoZero"/>
        <c:lblAlgn val="ctr"/>
        <c:lblOffset val="100"/>
        <c:tickLblSkip val="1"/>
        <c:tickMarkSkip val="1"/>
      </c:catAx>
      <c:valAx>
        <c:axId val="7159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91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    l)  TOTAL LIBRARY BUDGET PER CIRCULATION</a:t>
            </a:r>
          </a:p>
        </c:rich>
      </c:tx>
      <c:layout>
        <c:manualLayout>
          <c:xMode val="edge"/>
          <c:yMode val="edge"/>
          <c:x val="0.23751387347391786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33407325194227E-2"/>
          <c:y val="0.11256117455138662"/>
          <c:w val="0.93007769145394004"/>
          <c:h val="0.79934747145187601"/>
        </c:manualLayout>
      </c:layout>
      <c:barChart>
        <c:barDir val="col"/>
        <c:grouping val="clustered"/>
        <c:ser>
          <c:idx val="0"/>
          <c:order val="0"/>
          <c:tx>
            <c:strRef>
              <c:f>stats!$A$136</c:f>
              <c:strCache>
                <c:ptCount val="1"/>
                <c:pt idx="0">
                  <c:v>     l)  Total Library Budget/Circulation:  7(k)/6(d)</c:v>
                </c:pt>
              </c:strCache>
            </c:strRef>
          </c:tx>
          <c:spPr>
            <a:pattFill prst="pct20">
              <a:fgClr>
                <a:srgbClr val="0080C0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stats!$B$136:$AB$136</c:f>
              <c:numCache>
                <c:formatCode>_-* #,##0.00_-;\-* #,##0.00_-;_-* "-"??_-;_-@_-</c:formatCode>
                <c:ptCount val="27"/>
                <c:pt idx="0">
                  <c:v>24.090583905026872</c:v>
                </c:pt>
                <c:pt idx="1">
                  <c:v>21.451580867084378</c:v>
                </c:pt>
                <c:pt idx="2">
                  <c:v>11.792046721305729</c:v>
                </c:pt>
                <c:pt idx="3">
                  <c:v>15.346451635922504</c:v>
                </c:pt>
                <c:pt idx="4">
                  <c:v>2.9191762800146774</c:v>
                </c:pt>
                <c:pt idx="5">
                  <c:v>15.715014009703633</c:v>
                </c:pt>
                <c:pt idx="6">
                  <c:v>7.8448106181508672</c:v>
                </c:pt>
                <c:pt idx="7">
                  <c:v>32.721230624706436</c:v>
                </c:pt>
                <c:pt idx="8">
                  <c:v>26.527426123600396</c:v>
                </c:pt>
                <c:pt idx="9">
                  <c:v>18.324242032259029</c:v>
                </c:pt>
                <c:pt idx="10">
                  <c:v>17.892042308163514</c:v>
                </c:pt>
                <c:pt idx="12">
                  <c:v>27.070661565045668</c:v>
                </c:pt>
                <c:pt idx="13">
                  <c:v>40.20788363636364</c:v>
                </c:pt>
                <c:pt idx="14">
                  <c:v>21.760888888888889</c:v>
                </c:pt>
                <c:pt idx="15">
                  <c:v>13.784701592281193</c:v>
                </c:pt>
                <c:pt idx="16">
                  <c:v>40.221324983520105</c:v>
                </c:pt>
                <c:pt idx="17">
                  <c:v>53.963717948717949</c:v>
                </c:pt>
                <c:pt idx="18">
                  <c:v>21.570766423357664</c:v>
                </c:pt>
                <c:pt idx="19">
                  <c:v>32.204402026424056</c:v>
                </c:pt>
                <c:pt idx="20">
                  <c:v>6.2385916889537523</c:v>
                </c:pt>
                <c:pt idx="22">
                  <c:v>14.392825984162821</c:v>
                </c:pt>
                <c:pt idx="23">
                  <c:v>10.719372525509886</c:v>
                </c:pt>
                <c:pt idx="26">
                  <c:v>11.002459818308875</c:v>
                </c:pt>
              </c:numCache>
            </c:numRef>
          </c:val>
        </c:ser>
        <c:axId val="71643136"/>
        <c:axId val="71644672"/>
      </c:barChart>
      <c:catAx>
        <c:axId val="71643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44672"/>
        <c:crosses val="autoZero"/>
        <c:lblAlgn val="ctr"/>
        <c:lblOffset val="100"/>
        <c:tickLblSkip val="1"/>
        <c:tickMarkSkip val="1"/>
      </c:catAx>
      <c:valAx>
        <c:axId val="71644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4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m) REFERENCE TRANSACTIONS PER FTE STUDENT</a:t>
            </a:r>
          </a:p>
        </c:rich>
      </c:tx>
      <c:layout>
        <c:manualLayout>
          <c:xMode val="edge"/>
          <c:yMode val="edge"/>
          <c:x val="0.1764705882352941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33407325194227E-2"/>
          <c:y val="0.13376835236541598"/>
          <c:w val="0.93007769145394004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stats!$A$137</c:f>
              <c:strCache>
                <c:ptCount val="1"/>
                <c:pt idx="0">
                  <c:v>     m)  Reference Transactions/FTE Student:  6(a)/3(a)</c:v>
                </c:pt>
              </c:strCache>
            </c:strRef>
          </c:tx>
          <c:spPr>
            <a:pattFill prst="smConfetti">
              <a:fgClr>
                <a:srgbClr val="00FF00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stats!$B$137:$AB$137</c:f>
              <c:numCache>
                <c:formatCode>_-* #,##0.00_-;\-* #,##0.00_-;_-* "-"??_-;_-@_-</c:formatCode>
                <c:ptCount val="27"/>
                <c:pt idx="0">
                  <c:v>1.1688267101536349</c:v>
                </c:pt>
                <c:pt idx="1">
                  <c:v>1.8344515263334451</c:v>
                </c:pt>
                <c:pt idx="2">
                  <c:v>3.2142930233510016</c:v>
                </c:pt>
                <c:pt idx="3">
                  <c:v>9.861211129296235</c:v>
                </c:pt>
                <c:pt idx="4">
                  <c:v>16.922884012539186</c:v>
                </c:pt>
                <c:pt idx="5">
                  <c:v>3.3911924939467313</c:v>
                </c:pt>
                <c:pt idx="6">
                  <c:v>4.091176470588235</c:v>
                </c:pt>
                <c:pt idx="7">
                  <c:v>3.8095508811824899</c:v>
                </c:pt>
                <c:pt idx="8">
                  <c:v>4.4749757045675409</c:v>
                </c:pt>
                <c:pt idx="9">
                  <c:v>3.4167763810485692</c:v>
                </c:pt>
                <c:pt idx="10">
                  <c:v>4.1511991657977063</c:v>
                </c:pt>
                <c:pt idx="12">
                  <c:v>1.7595198675496688</c:v>
                </c:pt>
                <c:pt idx="13">
                  <c:v>4.8467686111635517</c:v>
                </c:pt>
                <c:pt idx="14">
                  <c:v>4.1493775933609962</c:v>
                </c:pt>
                <c:pt idx="15">
                  <c:v>4.3510128343899801</c:v>
                </c:pt>
                <c:pt idx="16">
                  <c:v>1.2391578189670687</c:v>
                </c:pt>
                <c:pt idx="17">
                  <c:v>5.7377049180327866</c:v>
                </c:pt>
                <c:pt idx="18">
                  <c:v>4.0250447227191417</c:v>
                </c:pt>
                <c:pt idx="19">
                  <c:v>5.3294543999811745</c:v>
                </c:pt>
                <c:pt idx="20">
                  <c:v>2.5779436152570483</c:v>
                </c:pt>
                <c:pt idx="22">
                  <c:v>3.6877306273062729</c:v>
                </c:pt>
                <c:pt idx="23">
                  <c:v>3.6235530951182686</c:v>
                </c:pt>
                <c:pt idx="26">
                  <c:v>6.3347719807034748</c:v>
                </c:pt>
              </c:numCache>
            </c:numRef>
          </c:val>
        </c:ser>
        <c:axId val="71689728"/>
        <c:axId val="71691264"/>
      </c:barChart>
      <c:catAx>
        <c:axId val="7168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91264"/>
        <c:crosses val="autoZero"/>
        <c:lblAlgn val="ctr"/>
        <c:lblOffset val="100"/>
        <c:tickLblSkip val="1"/>
        <c:tickMarkSkip val="1"/>
      </c:catAx>
      <c:valAx>
        <c:axId val="71691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8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n)  NUMBER OF STUDENTS INSTRUCTED PER FTE STUDENTS</a:t>
            </a:r>
          </a:p>
        </c:rich>
      </c:tx>
      <c:layout>
        <c:manualLayout>
          <c:xMode val="edge"/>
          <c:yMode val="edge"/>
          <c:x val="0.1187569367369589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376835236541598"/>
          <c:w val="0.93673695893451725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stats!$A$138</c:f>
              <c:strCache>
                <c:ptCount val="1"/>
                <c:pt idx="0">
                  <c:v>     n)  Number of Students Instructed/FTE Students:  6(b)/3(a)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stats!$B$138:$AB$138</c:f>
              <c:numCache>
                <c:formatCode>_-* #,##0.00_-;\-* #,##0.00_-;_-* "-"??_-;_-@_-</c:formatCode>
                <c:ptCount val="27"/>
                <c:pt idx="0">
                  <c:v>0.35404686293022058</c:v>
                </c:pt>
                <c:pt idx="1">
                  <c:v>0.6512915129151291</c:v>
                </c:pt>
                <c:pt idx="2">
                  <c:v>0.68559032396700981</c:v>
                </c:pt>
                <c:pt idx="3">
                  <c:v>0.97905073649754504</c:v>
                </c:pt>
                <c:pt idx="4">
                  <c:v>1.0112852664576804</c:v>
                </c:pt>
                <c:pt idx="5">
                  <c:v>1.0317796610169492</c:v>
                </c:pt>
                <c:pt idx="6">
                  <c:v>0.39509803921568626</c:v>
                </c:pt>
                <c:pt idx="7">
                  <c:v>0.11768050028425242</c:v>
                </c:pt>
                <c:pt idx="8">
                  <c:v>0.93391642371234207</c:v>
                </c:pt>
                <c:pt idx="9">
                  <c:v>0.72014716756542285</c:v>
                </c:pt>
                <c:pt idx="10">
                  <c:v>0.59419534237052485</c:v>
                </c:pt>
                <c:pt idx="12">
                  <c:v>0.43915562913907286</c:v>
                </c:pt>
                <c:pt idx="13">
                  <c:v>0.22654332641117614</c:v>
                </c:pt>
                <c:pt idx="14">
                  <c:v>0.94842916419679901</c:v>
                </c:pt>
                <c:pt idx="15">
                  <c:v>0.74949744858512446</c:v>
                </c:pt>
                <c:pt idx="16">
                  <c:v>1.2236818427208926E-2</c:v>
                </c:pt>
                <c:pt idx="17">
                  <c:v>1.639344262295082</c:v>
                </c:pt>
                <c:pt idx="18">
                  <c:v>0.98389982110912344</c:v>
                </c:pt>
                <c:pt idx="19">
                  <c:v>0.63796491310640202</c:v>
                </c:pt>
                <c:pt idx="20">
                  <c:v>0.49751243781094528</c:v>
                </c:pt>
                <c:pt idx="22">
                  <c:v>0.61435566278739706</c:v>
                </c:pt>
                <c:pt idx="23">
                  <c:v>0.89645193759436337</c:v>
                </c:pt>
                <c:pt idx="26">
                  <c:v>0.71549597907629303</c:v>
                </c:pt>
              </c:numCache>
            </c:numRef>
          </c:val>
        </c:ser>
        <c:axId val="71728512"/>
        <c:axId val="71738496"/>
      </c:barChart>
      <c:catAx>
        <c:axId val="71728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38496"/>
        <c:crosses val="autoZero"/>
        <c:lblAlgn val="ctr"/>
        <c:lblOffset val="100"/>
        <c:tickLblSkip val="1"/>
        <c:tickMarkSkip val="1"/>
      </c:catAx>
      <c:valAx>
        <c:axId val="71738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2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o)  TOTAL LIBRARY AREA PER FTE STUDENTS</a:t>
            </a:r>
          </a:p>
        </c:rich>
      </c:tx>
      <c:layout>
        <c:manualLayout>
          <c:xMode val="edge"/>
          <c:yMode val="edge"/>
          <c:x val="0.20754716981132076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33407325194227E-2"/>
          <c:y val="0.13376835236541598"/>
          <c:w val="0.93007769145394004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stats!$A$139</c:f>
              <c:strCache>
                <c:ptCount val="1"/>
                <c:pt idx="0">
                  <c:v>     o)  Total Library Area/FTE Students:  9(a)/3(a)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stats!$B$139:$AB$139</c:f>
              <c:numCache>
                <c:formatCode>_-* #,##0.00_-;\-* #,##0.00_-;_-* "-"??_-;_-@_-</c:formatCode>
                <c:ptCount val="27"/>
                <c:pt idx="0">
                  <c:v>0.41419620633422027</c:v>
                </c:pt>
                <c:pt idx="1">
                  <c:v>0.74874203287487417</c:v>
                </c:pt>
                <c:pt idx="2">
                  <c:v>0.78022225405726209</c:v>
                </c:pt>
                <c:pt idx="3">
                  <c:v>0.7528641571194763</c:v>
                </c:pt>
                <c:pt idx="4">
                  <c:v>0.63699059561128524</c:v>
                </c:pt>
                <c:pt idx="5">
                  <c:v>0.78125</c:v>
                </c:pt>
                <c:pt idx="6">
                  <c:v>0.97254901960784312</c:v>
                </c:pt>
                <c:pt idx="7">
                  <c:v>0.37180216031836272</c:v>
                </c:pt>
                <c:pt idx="8">
                  <c:v>0.60738581146744408</c:v>
                </c:pt>
                <c:pt idx="9">
                  <c:v>0.43987952459105095</c:v>
                </c:pt>
                <c:pt idx="10">
                  <c:v>0.78971150503997223</c:v>
                </c:pt>
                <c:pt idx="12">
                  <c:v>0.45405629139072845</c:v>
                </c:pt>
                <c:pt idx="13">
                  <c:v>0.50846391038952865</c:v>
                </c:pt>
                <c:pt idx="14">
                  <c:v>0.63070539419087135</c:v>
                </c:pt>
                <c:pt idx="15">
                  <c:v>1.0213391062316375</c:v>
                </c:pt>
                <c:pt idx="16">
                  <c:v>7.284506028432608E-2</c:v>
                </c:pt>
                <c:pt idx="17">
                  <c:v>0</c:v>
                </c:pt>
                <c:pt idx="18">
                  <c:v>0.67307692307692313</c:v>
                </c:pt>
                <c:pt idx="19">
                  <c:v>1.0158961747990918</c:v>
                </c:pt>
                <c:pt idx="20">
                  <c:v>14.925373134328359</c:v>
                </c:pt>
                <c:pt idx="22">
                  <c:v>0.54555776326994032</c:v>
                </c:pt>
                <c:pt idx="23">
                  <c:v>0.73267908069115917</c:v>
                </c:pt>
                <c:pt idx="26">
                  <c:v>0.20828421449975751</c:v>
                </c:pt>
              </c:numCache>
            </c:numRef>
          </c:val>
        </c:ser>
        <c:axId val="71763456"/>
        <c:axId val="71764992"/>
      </c:barChart>
      <c:catAx>
        <c:axId val="7176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64992"/>
        <c:crosses val="autoZero"/>
        <c:lblAlgn val="ctr"/>
        <c:lblOffset val="100"/>
        <c:tickLblSkip val="1"/>
        <c:tickMarkSkip val="1"/>
      </c:catAx>
      <c:valAx>
        <c:axId val="7176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63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p)  NUMBER OF SEATS PER FTE STUDENT</a:t>
            </a:r>
          </a:p>
        </c:rich>
      </c:tx>
      <c:layout>
        <c:manualLayout>
          <c:xMode val="edge"/>
          <c:yMode val="edge"/>
          <c:x val="0.23307436182019978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376835236541598"/>
          <c:w val="0.93673695893451725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stats!$A$140</c:f>
              <c:strCache>
                <c:ptCount val="1"/>
                <c:pt idx="0">
                  <c:v>     p)  Number of Seats/FTE Student:  9(b)/3(a)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stats!$B$140:$AB$140</c:f>
              <c:numCache>
                <c:formatCode>_-* #,##0.00_-;\-* #,##0.00_-;_-* "-"??_-;_-@_-</c:formatCode>
                <c:ptCount val="27"/>
                <c:pt idx="0">
                  <c:v>6.6861213629731353E-2</c:v>
                </c:pt>
                <c:pt idx="1">
                  <c:v>7.6484401207648434E-2</c:v>
                </c:pt>
                <c:pt idx="2">
                  <c:v>7.9610339111393078E-2</c:v>
                </c:pt>
                <c:pt idx="3">
                  <c:v>8.4124386252045824E-2</c:v>
                </c:pt>
                <c:pt idx="4">
                  <c:v>8.7774294670846395E-2</c:v>
                </c:pt>
                <c:pt idx="5">
                  <c:v>0.1085048426150121</c:v>
                </c:pt>
                <c:pt idx="6">
                  <c:v>7.4509803921568626E-2</c:v>
                </c:pt>
                <c:pt idx="7">
                  <c:v>2.8993746446844798E-2</c:v>
                </c:pt>
                <c:pt idx="8">
                  <c:v>7.2278911564625847E-2</c:v>
                </c:pt>
                <c:pt idx="9">
                  <c:v>8.3322812776164629E-2</c:v>
                </c:pt>
                <c:pt idx="10">
                  <c:v>7.4730622175877656E-2</c:v>
                </c:pt>
                <c:pt idx="12">
                  <c:v>8.7334437086092717E-2</c:v>
                </c:pt>
                <c:pt idx="13">
                  <c:v>7.5514442137058713E-2</c:v>
                </c:pt>
                <c:pt idx="14">
                  <c:v>6.8168346176644926E-2</c:v>
                </c:pt>
                <c:pt idx="15">
                  <c:v>9.8036183701871032E-2</c:v>
                </c:pt>
                <c:pt idx="16">
                  <c:v>2.8792513946373941E-3</c:v>
                </c:pt>
                <c:pt idx="17">
                  <c:v>7.4590163934426232E-2</c:v>
                </c:pt>
                <c:pt idx="18">
                  <c:v>6.7531305903398925E-2</c:v>
                </c:pt>
                <c:pt idx="19">
                  <c:v>6.6832178281895305E-2</c:v>
                </c:pt>
                <c:pt idx="20">
                  <c:v>0.14013266998341625</c:v>
                </c:pt>
                <c:pt idx="22">
                  <c:v>3.5481124042009649E-2</c:v>
                </c:pt>
                <c:pt idx="23">
                  <c:v>3.6487166582788125E-2</c:v>
                </c:pt>
                <c:pt idx="26">
                  <c:v>2.5409452560674228E-2</c:v>
                </c:pt>
              </c:numCache>
            </c:numRef>
          </c:val>
        </c:ser>
        <c:axId val="71794048"/>
        <c:axId val="71836800"/>
      </c:barChart>
      <c:catAx>
        <c:axId val="71794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36800"/>
        <c:crosses val="autoZero"/>
        <c:lblAlgn val="ctr"/>
        <c:lblOffset val="100"/>
        <c:tickLblSkip val="1"/>
        <c:tickMarkSkip val="1"/>
      </c:catAx>
      <c:valAx>
        <c:axId val="7183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9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q)  HOURS OPEN PER FTE PERSONNEL</a:t>
            </a:r>
          </a:p>
        </c:rich>
      </c:tx>
      <c:layout>
        <c:manualLayout>
          <c:xMode val="edge"/>
          <c:yMode val="edge"/>
          <c:x val="0.2519422863485016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33407325194227E-2"/>
          <c:y val="0.13376835236541598"/>
          <c:w val="0.93007769145394004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stats!$A$141</c:f>
              <c:strCache>
                <c:ptCount val="1"/>
                <c:pt idx="0">
                  <c:v>    q)  Hours Open/FTE Personnel:  9(c)/4(e)</c:v>
                </c:pt>
              </c:strCache>
            </c:strRef>
          </c:tx>
          <c:spPr>
            <a:pattFill prst="pct60">
              <a:fgClr>
                <a:srgbClr val="FFFF00"/>
              </a:fgClr>
              <a:bgClr>
                <a:srgbClr val="336666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stats!$B$141:$AB$141</c:f>
              <c:numCache>
                <c:formatCode>_-* #,##0.00_-;\-* #,##0.00_-;_-* "-"??_-;_-@_-</c:formatCode>
                <c:ptCount val="27"/>
                <c:pt idx="0">
                  <c:v>4.078590785907859</c:v>
                </c:pt>
                <c:pt idx="1">
                  <c:v>6.7226890756302513</c:v>
                </c:pt>
                <c:pt idx="2">
                  <c:v>9.3625498007968133</c:v>
                </c:pt>
                <c:pt idx="3">
                  <c:v>6.8032786885245908</c:v>
                </c:pt>
                <c:pt idx="4">
                  <c:v>10</c:v>
                </c:pt>
                <c:pt idx="5">
                  <c:v>3.7451089994410283</c:v>
                </c:pt>
                <c:pt idx="6">
                  <c:v>7.3913043478260878</c:v>
                </c:pt>
                <c:pt idx="7">
                  <c:v>8.387096774193548</c:v>
                </c:pt>
                <c:pt idx="8">
                  <c:v>4.8288288288288292</c:v>
                </c:pt>
                <c:pt idx="9">
                  <c:v>2.4553571428571428</c:v>
                </c:pt>
                <c:pt idx="10">
                  <c:v>5.5405405405405412</c:v>
                </c:pt>
                <c:pt idx="12">
                  <c:v>17.67151767151767</c:v>
                </c:pt>
                <c:pt idx="13">
                  <c:v>19.836639439906651</c:v>
                </c:pt>
                <c:pt idx="14">
                  <c:v>15.632183908045977</c:v>
                </c:pt>
                <c:pt idx="15">
                  <c:v>9.2894736842105257</c:v>
                </c:pt>
                <c:pt idx="16">
                  <c:v>8.3732057416267942</c:v>
                </c:pt>
                <c:pt idx="17">
                  <c:v>8.6</c:v>
                </c:pt>
                <c:pt idx="18">
                  <c:v>13.475609756097562</c:v>
                </c:pt>
                <c:pt idx="19">
                  <c:v>1.1071428571428572</c:v>
                </c:pt>
                <c:pt idx="20">
                  <c:v>4.882352941176471</c:v>
                </c:pt>
                <c:pt idx="22">
                  <c:v>5.5737704918032787</c:v>
                </c:pt>
                <c:pt idx="23">
                  <c:v>6.9933184855233845</c:v>
                </c:pt>
                <c:pt idx="26">
                  <c:v>3.0178837555886737</c:v>
                </c:pt>
              </c:numCache>
            </c:numRef>
          </c:val>
        </c:ser>
        <c:axId val="71857664"/>
        <c:axId val="71859200"/>
      </c:barChart>
      <c:catAx>
        <c:axId val="7185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59200"/>
        <c:crosses val="autoZero"/>
        <c:lblAlgn val="ctr"/>
        <c:lblOffset val="100"/>
        <c:tickLblSkip val="1"/>
        <c:tickMarkSkip val="1"/>
      </c:catAx>
      <c:valAx>
        <c:axId val="7185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57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r)  REFERENCE HOURS PER TOTAL OPEN HOURS</a:t>
            </a:r>
          </a:p>
        </c:rich>
      </c:tx>
      <c:layout>
        <c:manualLayout>
          <c:xMode val="edge"/>
          <c:yMode val="edge"/>
          <c:x val="0.1920088790233074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376835236541598"/>
          <c:w val="0.93673695893451725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stats!$A$142</c:f>
              <c:strCache>
                <c:ptCount val="1"/>
                <c:pt idx="0">
                  <c:v>     r)  Reference Hours/Total Open Hours:  (9(d)/9(c)</c:v>
                </c:pt>
              </c:strCache>
            </c:strRef>
          </c:tx>
          <c:spPr>
            <a:pattFill prst="pct80">
              <a:fgClr>
                <a:srgbClr val="CC9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stats!$B$142:$AB$142</c:f>
              <c:numCache>
                <c:formatCode>_-* #,##0.00_-;\-* #,##0.00_-;_-* "-"??_-;_-@_-</c:formatCode>
                <c:ptCount val="27"/>
                <c:pt idx="0">
                  <c:v>0.51827242524916939</c:v>
                </c:pt>
                <c:pt idx="1">
                  <c:v>0.67500000000000004</c:v>
                </c:pt>
                <c:pt idx="2">
                  <c:v>0.42249240121580545</c:v>
                </c:pt>
                <c:pt idx="3">
                  <c:v>0.42168674698795183</c:v>
                </c:pt>
                <c:pt idx="4">
                  <c:v>0.69178082191780821</c:v>
                </c:pt>
                <c:pt idx="5">
                  <c:v>0.96641791044776115</c:v>
                </c:pt>
                <c:pt idx="6">
                  <c:v>1</c:v>
                </c:pt>
                <c:pt idx="7">
                  <c:v>1</c:v>
                </c:pt>
                <c:pt idx="8">
                  <c:v>0.66417910447761197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0.66176470588235292</c:v>
                </c:pt>
                <c:pt idx="14">
                  <c:v>0.36764705882352944</c:v>
                </c:pt>
                <c:pt idx="15">
                  <c:v>1</c:v>
                </c:pt>
                <c:pt idx="16">
                  <c:v>1</c:v>
                </c:pt>
                <c:pt idx="17">
                  <c:v>0.7441860465116279</c:v>
                </c:pt>
                <c:pt idx="18">
                  <c:v>0.36651583710407237</c:v>
                </c:pt>
                <c:pt idx="19">
                  <c:v>0.8193548387096774</c:v>
                </c:pt>
                <c:pt idx="20">
                  <c:v>0.72289156626506024</c:v>
                </c:pt>
                <c:pt idx="22">
                  <c:v>0.77941176470588236</c:v>
                </c:pt>
                <c:pt idx="23">
                  <c:v>0.95541401273885351</c:v>
                </c:pt>
                <c:pt idx="26">
                  <c:v>1</c:v>
                </c:pt>
              </c:numCache>
            </c:numRef>
          </c:val>
        </c:ser>
        <c:axId val="71892352"/>
        <c:axId val="71902336"/>
      </c:barChart>
      <c:catAx>
        <c:axId val="7189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02336"/>
        <c:crosses val="autoZero"/>
        <c:lblAlgn val="ctr"/>
        <c:lblOffset val="100"/>
        <c:tickLblSkip val="1"/>
        <c:tickMarkSkip val="1"/>
      </c:catAx>
      <c:valAx>
        <c:axId val="71902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9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VOLUMES PER FTE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stats!$A$125:$A$125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64672512"/>
        <c:axId val="64674048"/>
      </c:barChart>
      <c:catAx>
        <c:axId val="646725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4048"/>
        <c:crosses val="autoZero"/>
        <c:lblAlgn val="ctr"/>
        <c:lblOffset val="100"/>
        <c:tickLblSkip val="1"/>
        <c:tickMarkSkip val="1"/>
      </c:catAx>
      <c:valAx>
        <c:axId val="6467404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b)  SUBSCRIPTIONS PER FTE STUDENT</a:t>
            </a:r>
          </a:p>
        </c:rich>
      </c:tx>
      <c:layout>
        <c:manualLayout>
          <c:xMode val="edge"/>
          <c:yMode val="edge"/>
          <c:x val="0.24861265260821311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376835236541598"/>
          <c:w val="0.93673695893451725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stats!$A$126</c:f>
              <c:strCache>
                <c:ptCount val="1"/>
                <c:pt idx="0">
                  <c:v>     b)  Subscriptions/FTE Student:  5(g)/3(a)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stats!$B$126:$AB$126</c:f>
              <c:numCache>
                <c:formatCode>_-* #,##0.00_-;\-* #,##0.00_-;_-* "-"??_-;_-@_-</c:formatCode>
                <c:ptCount val="27"/>
                <c:pt idx="0">
                  <c:v>0.1157840528709982</c:v>
                </c:pt>
                <c:pt idx="1">
                  <c:v>5.2331432405233143E-2</c:v>
                </c:pt>
                <c:pt idx="2">
                  <c:v>0.10641999058592391</c:v>
                </c:pt>
                <c:pt idx="3">
                  <c:v>0.14729950900163666</c:v>
                </c:pt>
                <c:pt idx="4">
                  <c:v>7.5235109717868343E-2</c:v>
                </c:pt>
                <c:pt idx="5">
                  <c:v>0.1461864406779661</c:v>
                </c:pt>
                <c:pt idx="6">
                  <c:v>0.15196078431372548</c:v>
                </c:pt>
                <c:pt idx="7">
                  <c:v>0.13189312109152929</c:v>
                </c:pt>
                <c:pt idx="8">
                  <c:v>8.1875607385811469E-2</c:v>
                </c:pt>
                <c:pt idx="9">
                  <c:v>8.530668927083522E-2</c:v>
                </c:pt>
                <c:pt idx="10">
                  <c:v>0.23635731664928744</c:v>
                </c:pt>
                <c:pt idx="12">
                  <c:v>0.11630794701986755</c:v>
                </c:pt>
                <c:pt idx="13">
                  <c:v>0.18878610534264678</c:v>
                </c:pt>
                <c:pt idx="14">
                  <c:v>0.14819205690574985</c:v>
                </c:pt>
                <c:pt idx="15">
                  <c:v>0.2450904592546776</c:v>
                </c:pt>
                <c:pt idx="16">
                  <c:v>1.8715134065143062E-2</c:v>
                </c:pt>
                <c:pt idx="17">
                  <c:v>0.16639344262295083</c:v>
                </c:pt>
                <c:pt idx="18">
                  <c:v>0.1967799642218247</c:v>
                </c:pt>
                <c:pt idx="19">
                  <c:v>0.46847239054465872</c:v>
                </c:pt>
                <c:pt idx="20">
                  <c:v>0.19320066334991709</c:v>
                </c:pt>
                <c:pt idx="22">
                  <c:v>0.16658387737723532</c:v>
                </c:pt>
                <c:pt idx="23">
                  <c:v>0.18767824190572052</c:v>
                </c:pt>
                <c:pt idx="26">
                  <c:v>9.2475748021299958E-2</c:v>
                </c:pt>
              </c:numCache>
            </c:numRef>
          </c:val>
        </c:ser>
        <c:axId val="71947776"/>
        <c:axId val="71949312"/>
      </c:barChart>
      <c:catAx>
        <c:axId val="7194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9312"/>
        <c:crosses val="autoZero"/>
        <c:lblAlgn val="ctr"/>
        <c:lblOffset val="100"/>
        <c:tickLblSkip val="1"/>
        <c:tickMarkSkip val="1"/>
      </c:catAx>
      <c:valAx>
        <c:axId val="7194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7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stats!$A$129:$AB$129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0.25093429586729199</c:v>
                </c:pt>
                <c:pt idx="2">
                  <c:v>0.19107919967003645</c:v>
                </c:pt>
                <c:pt idx="3">
                  <c:v>0.17030563012244826</c:v>
                </c:pt>
                <c:pt idx="4">
                  <c:v>0.17489973611708495</c:v>
                </c:pt>
                <c:pt idx="5">
                  <c:v>0.14745845851983566</c:v>
                </c:pt>
                <c:pt idx="6">
                  <c:v>0.16947283362724819</c:v>
                </c:pt>
                <c:pt idx="7">
                  <c:v>0.2065431699010116</c:v>
                </c:pt>
                <c:pt idx="8">
                  <c:v>0.16920386333350079</c:v>
                </c:pt>
                <c:pt idx="9">
                  <c:v>8.0339873459890951E-2</c:v>
                </c:pt>
                <c:pt idx="10">
                  <c:v>0.10730095223201098</c:v>
                </c:pt>
                <c:pt idx="11">
                  <c:v>0.42785299926659776</c:v>
                </c:pt>
                <c:pt idx="13">
                  <c:v>0.19601370559417125</c:v>
                </c:pt>
                <c:pt idx="14">
                  <c:v>0.32840531590005684</c:v>
                </c:pt>
                <c:pt idx="15">
                  <c:v>0.12424601391555355</c:v>
                </c:pt>
                <c:pt idx="16">
                  <c:v>0.41976905899902639</c:v>
                </c:pt>
                <c:pt idx="17">
                  <c:v>0.16242117813843146</c:v>
                </c:pt>
                <c:pt idx="18">
                  <c:v>0.32792807132997714</c:v>
                </c:pt>
                <c:pt idx="19">
                  <c:v>0.16634266097499489</c:v>
                </c:pt>
                <c:pt idx="20">
                  <c:v>0.49638923414333541</c:v>
                </c:pt>
                <c:pt idx="21">
                  <c:v>0.40986221331751377</c:v>
                </c:pt>
                <c:pt idx="23">
                  <c:v>0.42610472503685581</c:v>
                </c:pt>
                <c:pt idx="24">
                  <c:v>0.30578560542860739</c:v>
                </c:pt>
                <c:pt idx="27">
                  <c:v>0.13301686343354174</c:v>
                </c:pt>
              </c:numCache>
            </c:numRef>
          </c:val>
        </c:ser>
        <c:axId val="69281664"/>
        <c:axId val="69283200"/>
      </c:barChart>
      <c:catAx>
        <c:axId val="692816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83200"/>
        <c:crosses val="autoZero"/>
        <c:lblAlgn val="ctr"/>
        <c:lblOffset val="100"/>
        <c:tickLblSkip val="24"/>
        <c:tickMarkSkip val="1"/>
      </c:catAx>
      <c:valAx>
        <c:axId val="692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8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VOLUMES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stats!$A$125</c:f>
              <c:strCache>
                <c:ptCount val="1"/>
                <c:pt idx="0">
                  <c:v>     a)  Volumes/FTE Student:  5(f)/3(a)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stats!$B$125:$X$125</c:f>
              <c:numCache>
                <c:formatCode>_-* #,##0.00_-;\-* #,##0.00_-;_-* "-"??_-;_-@_-</c:formatCode>
                <c:ptCount val="23"/>
                <c:pt idx="0">
                  <c:v>18.064715475066517</c:v>
                </c:pt>
                <c:pt idx="1">
                  <c:v>11.842167058034217</c:v>
                </c:pt>
                <c:pt idx="2">
                  <c:v>29.196324417248224</c:v>
                </c:pt>
                <c:pt idx="3">
                  <c:v>55.108019639934533</c:v>
                </c:pt>
                <c:pt idx="4">
                  <c:v>40.631974921630096</c:v>
                </c:pt>
                <c:pt idx="5">
                  <c:v>24.842917675544793</c:v>
                </c:pt>
                <c:pt idx="6">
                  <c:v>168.68627450980392</c:v>
                </c:pt>
                <c:pt idx="7">
                  <c:v>15.659465605457646</c:v>
                </c:pt>
                <c:pt idx="8">
                  <c:v>19.3600583090379</c:v>
                </c:pt>
                <c:pt idx="9">
                  <c:v>20.787959673201435</c:v>
                </c:pt>
                <c:pt idx="10">
                  <c:v>39.483142161974278</c:v>
                </c:pt>
                <c:pt idx="12">
                  <c:v>12.736754966887418</c:v>
                </c:pt>
                <c:pt idx="13">
                  <c:v>32.191806683028133</c:v>
                </c:pt>
                <c:pt idx="14">
                  <c:v>42.442205097806756</c:v>
                </c:pt>
                <c:pt idx="15">
                  <c:v>45.739910313901348</c:v>
                </c:pt>
                <c:pt idx="16">
                  <c:v>1.6760842181032931</c:v>
                </c:pt>
                <c:pt idx="17">
                  <c:v>51.557377049180324</c:v>
                </c:pt>
                <c:pt idx="18">
                  <c:v>38.919499105545619</c:v>
                </c:pt>
                <c:pt idx="19">
                  <c:v>153.74224899692902</c:v>
                </c:pt>
                <c:pt idx="20">
                  <c:v>76.5360696517413</c:v>
                </c:pt>
                <c:pt idx="22">
                  <c:v>38.673892988929886</c:v>
                </c:pt>
              </c:numCache>
            </c:numRef>
          </c:val>
        </c:ser>
        <c:dLbls>
          <c:showVal val="1"/>
        </c:dLbls>
        <c:axId val="72619136"/>
        <c:axId val="72620672"/>
      </c:barChart>
      <c:catAx>
        <c:axId val="726191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20672"/>
        <c:crosses val="autoZero"/>
        <c:lblAlgn val="ctr"/>
        <c:lblOffset val="100"/>
        <c:tickLblSkip val="27"/>
        <c:tickMarkSkip val="1"/>
      </c:catAx>
      <c:valAx>
        <c:axId val="7262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19136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VOLUMES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stats!$A$125:$A$125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72657152"/>
        <c:axId val="72663040"/>
      </c:barChart>
      <c:catAx>
        <c:axId val="726571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63040"/>
        <c:crosses val="autoZero"/>
        <c:lblAlgn val="ctr"/>
        <c:lblOffset val="100"/>
        <c:tickLblSkip val="1"/>
        <c:tickMarkSkip val="1"/>
      </c:catAx>
      <c:valAx>
        <c:axId val="7266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57152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PERIODICALS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stats!$A$126:$AB$126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0.1157840528709982</c:v>
                </c:pt>
                <c:pt idx="2">
                  <c:v>5.2331432405233143E-2</c:v>
                </c:pt>
                <c:pt idx="3">
                  <c:v>0.10641999058592391</c:v>
                </c:pt>
                <c:pt idx="4">
                  <c:v>0.14729950900163666</c:v>
                </c:pt>
                <c:pt idx="5">
                  <c:v>7.5235109717868343E-2</c:v>
                </c:pt>
                <c:pt idx="6">
                  <c:v>0.1461864406779661</c:v>
                </c:pt>
                <c:pt idx="7">
                  <c:v>0.15196078431372548</c:v>
                </c:pt>
                <c:pt idx="8">
                  <c:v>0.13189312109152929</c:v>
                </c:pt>
                <c:pt idx="9">
                  <c:v>8.1875607385811469E-2</c:v>
                </c:pt>
                <c:pt idx="10">
                  <c:v>8.530668927083522E-2</c:v>
                </c:pt>
                <c:pt idx="11">
                  <c:v>0.23635731664928744</c:v>
                </c:pt>
                <c:pt idx="13">
                  <c:v>0.11630794701986755</c:v>
                </c:pt>
                <c:pt idx="14">
                  <c:v>0.18878610534264678</c:v>
                </c:pt>
                <c:pt idx="15">
                  <c:v>0.14819205690574985</c:v>
                </c:pt>
                <c:pt idx="16">
                  <c:v>0.2450904592546776</c:v>
                </c:pt>
                <c:pt idx="17">
                  <c:v>1.8715134065143062E-2</c:v>
                </c:pt>
                <c:pt idx="18">
                  <c:v>0.16639344262295083</c:v>
                </c:pt>
                <c:pt idx="19">
                  <c:v>0.1967799642218247</c:v>
                </c:pt>
                <c:pt idx="20">
                  <c:v>0.46847239054465872</c:v>
                </c:pt>
                <c:pt idx="21">
                  <c:v>0.19320066334991709</c:v>
                </c:pt>
                <c:pt idx="23">
                  <c:v>0.16658387737723532</c:v>
                </c:pt>
                <c:pt idx="24">
                  <c:v>0.18767824190572052</c:v>
                </c:pt>
                <c:pt idx="27">
                  <c:v>9.2475748021299958E-2</c:v>
                </c:pt>
              </c:numCache>
            </c:numRef>
          </c:val>
        </c:ser>
        <c:dLbls>
          <c:showVal val="1"/>
        </c:dLbls>
        <c:axId val="72670592"/>
        <c:axId val="72844416"/>
      </c:barChart>
      <c:catAx>
        <c:axId val="72670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4416"/>
        <c:crosses val="autoZero"/>
        <c:lblAlgn val="ctr"/>
        <c:lblOffset val="100"/>
        <c:tickLblSkip val="35"/>
        <c:tickMarkSkip val="1"/>
      </c:catAx>
      <c:valAx>
        <c:axId val="72844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7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Page &amp;P</c:oddFooter>
    </c:headerFooter>
    <c:pageMargins b="1" l="0.75" r="0.75" t="1" header="0.5" footer="0.5"/>
    <c:pageSetup paperSize="5" orientation="landscape" horizontalDpi="-4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VOLUMES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stats!$A$125:$A$125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72864512"/>
        <c:axId val="72866048"/>
      </c:barChart>
      <c:catAx>
        <c:axId val="728645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6048"/>
        <c:crosses val="autoZero"/>
        <c:lblAlgn val="ctr"/>
        <c:lblOffset val="100"/>
        <c:tickLblSkip val="1"/>
        <c:tickMarkSkip val="1"/>
      </c:catAx>
      <c:valAx>
        <c:axId val="7286604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a) VOLUMES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stats!$A$125:$A$125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77621120"/>
        <c:axId val="77622656"/>
      </c:barChart>
      <c:catAx>
        <c:axId val="776211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22656"/>
        <c:crosses val="autoZero"/>
        <c:lblAlgn val="ctr"/>
        <c:lblOffset val="100"/>
        <c:tickLblSkip val="1"/>
        <c:tickMarkSkip val="1"/>
      </c:catAx>
      <c:valAx>
        <c:axId val="7762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2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5" orientation="landscape" horizontalDpi="-4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ACQUISITIONS DOLLARS (TOTAL)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stats!$A$127:$AB$127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60.050982748261951</c:v>
                </c:pt>
                <c:pt idx="2">
                  <c:v>38.075142569607515</c:v>
                </c:pt>
                <c:pt idx="3">
                  <c:v>58.621656468084232</c:v>
                </c:pt>
                <c:pt idx="4">
                  <c:v>49.248445171849426</c:v>
                </c:pt>
                <c:pt idx="5">
                  <c:v>30.155485893416927</c:v>
                </c:pt>
                <c:pt idx="6">
                  <c:v>60.557506053268767</c:v>
                </c:pt>
                <c:pt idx="7">
                  <c:v>119.44411764705882</c:v>
                </c:pt>
                <c:pt idx="8">
                  <c:v>40.206935758953954</c:v>
                </c:pt>
                <c:pt idx="9">
                  <c:v>29.734936831875608</c:v>
                </c:pt>
                <c:pt idx="10">
                  <c:v>35.637996645445199</c:v>
                </c:pt>
                <c:pt idx="11">
                  <c:v>195.46611053180396</c:v>
                </c:pt>
                <c:pt idx="13">
                  <c:v>35.588576158940398</c:v>
                </c:pt>
                <c:pt idx="14">
                  <c:v>91.403505128689204</c:v>
                </c:pt>
                <c:pt idx="15">
                  <c:v>43.272080616478959</c:v>
                </c:pt>
                <c:pt idx="16">
                  <c:v>177.40250502551416</c:v>
                </c:pt>
                <c:pt idx="17">
                  <c:v>14.267050566852618</c:v>
                </c:pt>
                <c:pt idx="18">
                  <c:v>226.27950819672131</c:v>
                </c:pt>
                <c:pt idx="19">
                  <c:v>43.969141323792485</c:v>
                </c:pt>
                <c:pt idx="20">
                  <c:v>411.00977773594229</c:v>
                </c:pt>
                <c:pt idx="21">
                  <c:v>151.81384742951906</c:v>
                </c:pt>
                <c:pt idx="23">
                  <c:v>163.36680386034629</c:v>
                </c:pt>
                <c:pt idx="24">
                  <c:v>110.06794162053346</c:v>
                </c:pt>
                <c:pt idx="27">
                  <c:v>38.375969498884061</c:v>
                </c:pt>
              </c:numCache>
            </c:numRef>
          </c:val>
        </c:ser>
        <c:dLbls>
          <c:showVal val="1"/>
        </c:dLbls>
        <c:axId val="77642752"/>
        <c:axId val="77656832"/>
      </c:barChart>
      <c:catAx>
        <c:axId val="776427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56832"/>
        <c:crosses val="autoZero"/>
        <c:lblAlgn val="ctr"/>
        <c:lblOffset val="100"/>
        <c:tickLblSkip val="26"/>
        <c:tickMarkSkip val="1"/>
      </c:catAx>
      <c:valAx>
        <c:axId val="7765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5" orientation="landscape" horizontalDpi="-4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ACQUISITIONS DOLLARS (TOTAL)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stats!$A$128:$AB$128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239.30958715990045</c:v>
                </c:pt>
                <c:pt idx="2">
                  <c:v>199.26366990942637</c:v>
                </c:pt>
                <c:pt idx="3">
                  <c:v>344.2144362810306</c:v>
                </c:pt>
                <c:pt idx="4">
                  <c:v>281.58101472995088</c:v>
                </c:pt>
                <c:pt idx="5">
                  <c:v>204.50156739811914</c:v>
                </c:pt>
                <c:pt idx="6">
                  <c:v>357.32869249394673</c:v>
                </c:pt>
                <c:pt idx="7">
                  <c:v>578.30098039215682</c:v>
                </c:pt>
                <c:pt idx="8">
                  <c:v>237.62421830585561</c:v>
                </c:pt>
                <c:pt idx="9">
                  <c:v>370.11431000971817</c:v>
                </c:pt>
                <c:pt idx="10">
                  <c:v>332.13122441250204</c:v>
                </c:pt>
                <c:pt idx="11">
                  <c:v>456.85343065693422</c:v>
                </c:pt>
                <c:pt idx="13">
                  <c:v>181.56167218543047</c:v>
                </c:pt>
                <c:pt idx="14">
                  <c:v>278.32529104524576</c:v>
                </c:pt>
                <c:pt idx="15">
                  <c:v>348.27741553052755</c:v>
                </c:pt>
                <c:pt idx="16">
                  <c:v>422.61929797433123</c:v>
                </c:pt>
                <c:pt idx="17">
                  <c:v>87.839841641173294</c:v>
                </c:pt>
                <c:pt idx="18">
                  <c:v>690.02786885245905</c:v>
                </c:pt>
                <c:pt idx="19">
                  <c:v>264.32871198568876</c:v>
                </c:pt>
                <c:pt idx="20">
                  <c:v>827.9989763381144</c:v>
                </c:pt>
                <c:pt idx="21">
                  <c:v>370.40215588723049</c:v>
                </c:pt>
                <c:pt idx="23">
                  <c:v>383.39589838206075</c:v>
                </c:pt>
                <c:pt idx="24">
                  <c:v>359.95135044455628</c:v>
                </c:pt>
                <c:pt idx="27">
                  <c:v>288.50454377205767</c:v>
                </c:pt>
              </c:numCache>
            </c:numRef>
          </c:val>
        </c:ser>
        <c:dLbls>
          <c:showVal val="1"/>
        </c:dLbls>
        <c:axId val="77713792"/>
        <c:axId val="77715328"/>
      </c:barChart>
      <c:catAx>
        <c:axId val="777137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15328"/>
        <c:crosses val="autoZero"/>
        <c:lblAlgn val="ctr"/>
        <c:lblOffset val="100"/>
        <c:tickLblSkip val="12"/>
        <c:tickMarkSkip val="1"/>
      </c:catAx>
      <c:valAx>
        <c:axId val="7771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13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LIBRARY EXPENDITURES (TOTAL)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stats!$A$130:$AB$130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5.5470992713568201E-2</c:v>
                </c:pt>
                <c:pt idx="2">
                  <c:v>4.6043383473203088E-2</c:v>
                </c:pt>
                <c:pt idx="3">
                  <c:v>4.7347251826021813E-2</c:v>
                </c:pt>
                <c:pt idx="4">
                  <c:v>6.0867442428187812E-2</c:v>
                </c:pt>
                <c:pt idx="5">
                  <c:v>0</c:v>
                </c:pt>
                <c:pt idx="6">
                  <c:v>5.1842939351896558E-2</c:v>
                </c:pt>
                <c:pt idx="7">
                  <c:v>2.538877407958065E-2</c:v>
                </c:pt>
                <c:pt idx="8">
                  <c:v>4.6650445833662298E-2</c:v>
                </c:pt>
                <c:pt idx="9">
                  <c:v>2.6946472358860055E-2</c:v>
                </c:pt>
                <c:pt idx="10">
                  <c:v>3.7278015256563969E-2</c:v>
                </c:pt>
                <c:pt idx="11">
                  <c:v>0.1493220327480449</c:v>
                </c:pt>
                <c:pt idx="13">
                  <c:v>4.218596476030028E-2</c:v>
                </c:pt>
                <c:pt idx="14">
                  <c:v>7.2080278602984049E-2</c:v>
                </c:pt>
                <c:pt idx="15">
                  <c:v>3.4040003812480429E-2</c:v>
                </c:pt>
                <c:pt idx="16">
                  <c:v>0.15001395861590536</c:v>
                </c:pt>
                <c:pt idx="17">
                  <c:v>1.0993063266451695E-2</c:v>
                </c:pt>
                <c:pt idx="18">
                  <c:v>4.804272576303642E-2</c:v>
                </c:pt>
                <c:pt idx="19">
                  <c:v>7.8844204866345538E-2</c:v>
                </c:pt>
                <c:pt idx="20">
                  <c:v>0.31718132256693665</c:v>
                </c:pt>
                <c:pt idx="21">
                  <c:v>6.2457326423478579E-2</c:v>
                </c:pt>
                <c:pt idx="23">
                  <c:v>0.13767545251873328</c:v>
                </c:pt>
                <c:pt idx="24">
                  <c:v>0.16059785521538728</c:v>
                </c:pt>
                <c:pt idx="27">
                  <c:v>1.8407251115520405E-2</c:v>
                </c:pt>
              </c:numCache>
            </c:numRef>
          </c:val>
        </c:ser>
        <c:dLbls>
          <c:showVal val="1"/>
        </c:dLbls>
        <c:axId val="77743616"/>
        <c:axId val="77745152"/>
      </c:barChart>
      <c:catAx>
        <c:axId val="777436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45152"/>
        <c:crosses val="autoZero"/>
        <c:lblAlgn val="ctr"/>
        <c:lblOffset val="100"/>
        <c:tickLblSkip val="25"/>
        <c:tickMarkSkip val="1"/>
      </c:catAx>
      <c:valAx>
        <c:axId val="7774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4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PERCENTAGE OF TOTAL LIBRARY $ SPENT ON ACQUISITIONS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stats!$A$132:$AB$132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1.9628962652680489E-2</c:v>
                </c:pt>
                <c:pt idx="2">
                  <c:v>2.3245543663294656E-2</c:v>
                </c:pt>
                <c:pt idx="3">
                  <c:v>4.2580485227177819E-2</c:v>
                </c:pt>
                <c:pt idx="4">
                  <c:v>3.430753852952776E-2</c:v>
                </c:pt>
                <c:pt idx="5">
                  <c:v>2.6945890128046261E-2</c:v>
                </c:pt>
                <c:pt idx="6">
                  <c:v>5.8791395503741573E-2</c:v>
                </c:pt>
                <c:pt idx="7">
                  <c:v>4.3564771048744462E-2</c:v>
                </c:pt>
                <c:pt idx="8">
                  <c:v>1.352295447927788E-2</c:v>
                </c:pt>
                <c:pt idx="9">
                  <c:v>5.9566426128998831E-2</c:v>
                </c:pt>
                <c:pt idx="10">
                  <c:v>6.18501399074744E-2</c:v>
                </c:pt>
                <c:pt idx="11">
                  <c:v>7.4742199107899185E-2</c:v>
                </c:pt>
                <c:pt idx="13">
                  <c:v>2.3891641566498836E-2</c:v>
                </c:pt>
                <c:pt idx="14">
                  <c:v>2.2841471400565607E-2</c:v>
                </c:pt>
                <c:pt idx="15">
                  <c:v>3.4786710967703888E-2</c:v>
                </c:pt>
                <c:pt idx="16">
                  <c:v>4.7507563313992189E-2</c:v>
                </c:pt>
                <c:pt idx="17">
                  <c:v>4.0138393690965432E-3</c:v>
                </c:pt>
                <c:pt idx="18">
                  <c:v>2.5974833013993816E-2</c:v>
                </c:pt>
                <c:pt idx="19">
                  <c:v>2.46502944181194E-2</c:v>
                </c:pt>
                <c:pt idx="20">
                  <c:v>9.7269121519354768E-2</c:v>
                </c:pt>
                <c:pt idx="21">
                  <c:v>0</c:v>
                </c:pt>
                <c:pt idx="23">
                  <c:v>3.728926731655488E-2</c:v>
                </c:pt>
                <c:pt idx="24">
                  <c:v>3.8525839500611454E-2</c:v>
                </c:pt>
                <c:pt idx="27">
                  <c:v>5.7358633283341294E-2</c:v>
                </c:pt>
              </c:numCache>
            </c:numRef>
          </c:val>
        </c:ser>
        <c:axId val="77785344"/>
        <c:axId val="78848000"/>
      </c:barChart>
      <c:catAx>
        <c:axId val="777853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48000"/>
        <c:crosses val="autoZero"/>
        <c:lblAlgn val="ctr"/>
        <c:lblOffset val="100"/>
        <c:tickLblSkip val="28"/>
        <c:tickMarkSkip val="1"/>
      </c:catAx>
      <c:valAx>
        <c:axId val="78848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8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c)  COLLECTION BUDGET PER FTE STUDENT</a:t>
            </a:r>
          </a:p>
        </c:rich>
      </c:tx>
      <c:layout>
        <c:manualLayout>
          <c:xMode val="edge"/>
          <c:yMode val="edge"/>
          <c:x val="0.21642619311875694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592674805771371E-2"/>
          <c:y val="0.13376835236541598"/>
          <c:w val="0.92341842397336293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stats!$A$127</c:f>
              <c:strCache>
                <c:ptCount val="1"/>
                <c:pt idx="0">
                  <c:v>     c)  Collection Budget/FTE Student:  7(i)/3(a)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stats!$B$127:$AB$127</c:f>
              <c:numCache>
                <c:formatCode>_-* #,##0.00_-;\-* #,##0.00_-;_-* "-"??_-;_-@_-</c:formatCode>
                <c:ptCount val="27"/>
                <c:pt idx="0">
                  <c:v>60.050982748261951</c:v>
                </c:pt>
                <c:pt idx="1">
                  <c:v>38.075142569607515</c:v>
                </c:pt>
                <c:pt idx="2">
                  <c:v>58.621656468084232</c:v>
                </c:pt>
                <c:pt idx="3">
                  <c:v>49.248445171849426</c:v>
                </c:pt>
                <c:pt idx="4">
                  <c:v>30.155485893416927</c:v>
                </c:pt>
                <c:pt idx="5">
                  <c:v>60.557506053268767</c:v>
                </c:pt>
                <c:pt idx="6">
                  <c:v>119.44411764705882</c:v>
                </c:pt>
                <c:pt idx="7">
                  <c:v>40.206935758953954</c:v>
                </c:pt>
                <c:pt idx="8">
                  <c:v>29.734936831875608</c:v>
                </c:pt>
                <c:pt idx="9">
                  <c:v>35.637996645445199</c:v>
                </c:pt>
                <c:pt idx="10">
                  <c:v>195.46611053180396</c:v>
                </c:pt>
                <c:pt idx="12">
                  <c:v>35.588576158940398</c:v>
                </c:pt>
                <c:pt idx="13">
                  <c:v>91.403505128689204</c:v>
                </c:pt>
                <c:pt idx="14">
                  <c:v>43.272080616478959</c:v>
                </c:pt>
                <c:pt idx="15">
                  <c:v>177.40250502551416</c:v>
                </c:pt>
                <c:pt idx="16">
                  <c:v>14.267050566852618</c:v>
                </c:pt>
                <c:pt idx="17">
                  <c:v>226.27950819672131</c:v>
                </c:pt>
                <c:pt idx="18">
                  <c:v>43.969141323792485</c:v>
                </c:pt>
                <c:pt idx="19">
                  <c:v>411.00977773594229</c:v>
                </c:pt>
                <c:pt idx="20">
                  <c:v>151.81384742951906</c:v>
                </c:pt>
                <c:pt idx="22">
                  <c:v>163.36680386034629</c:v>
                </c:pt>
                <c:pt idx="23">
                  <c:v>110.06794162053346</c:v>
                </c:pt>
                <c:pt idx="26">
                  <c:v>38.375969498884061</c:v>
                </c:pt>
              </c:numCache>
            </c:numRef>
          </c:val>
        </c:ser>
        <c:axId val="72236416"/>
        <c:axId val="72262784"/>
      </c:barChart>
      <c:catAx>
        <c:axId val="72236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62784"/>
        <c:crosses val="autoZero"/>
        <c:lblAlgn val="ctr"/>
        <c:lblOffset val="100"/>
        <c:tickLblSkip val="1"/>
        <c:tickMarkSkip val="1"/>
      </c:catAx>
      <c:valAx>
        <c:axId val="7226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6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j) DIRECT CIRCULATION PER FTE STUDENT</a:t>
            </a:r>
          </a:p>
        </c:rich>
      </c:tx>
      <c:layout>
        <c:manualLayout>
          <c:xMode val="edge"/>
          <c:yMode val="edge"/>
          <c:x val="0.19105199516324062"/>
          <c:y val="2.7231547937393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597339782345829E-2"/>
          <c:y val="0.178517925367357"/>
          <c:w val="0.86577992744860943"/>
          <c:h val="0.7110459739208288"/>
        </c:manualLayout>
      </c:layout>
      <c:barChart>
        <c:barDir val="col"/>
        <c:grouping val="clustered"/>
        <c:ser>
          <c:idx val="0"/>
          <c:order val="0"/>
          <c:tx>
            <c:strRef>
              <c:f>stats!$A$134</c:f>
              <c:strCache>
                <c:ptCount val="1"/>
                <c:pt idx="0">
                  <c:v>     j)  Direct Circulation/FTE Student:  6(d)/3(a)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3"/>
              <c:layout>
                <c:manualLayout>
                  <c:xMode val="edge"/>
                  <c:yMode val="edge"/>
                  <c:x val="0.81378476420798063"/>
                  <c:y val="0.56883677913666297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stats!$B$134:$AB$134</c:f>
              <c:numCache>
                <c:formatCode>_-* #,##0.00_-;\-* #,##0.00_-;_-* "-"??_-;_-@_-</c:formatCode>
                <c:ptCount val="27"/>
                <c:pt idx="0">
                  <c:v>9.9337395931679691</c:v>
                </c:pt>
                <c:pt idx="1">
                  <c:v>9.288996980878899</c:v>
                </c:pt>
                <c:pt idx="2">
                  <c:v>29.190389456234779</c:v>
                </c:pt>
                <c:pt idx="3">
                  <c:v>18.348281505728313</c:v>
                </c:pt>
                <c:pt idx="4">
                  <c:v>70.054545454545448</c:v>
                </c:pt>
                <c:pt idx="5">
                  <c:v>22.738044794188863</c:v>
                </c:pt>
                <c:pt idx="6">
                  <c:v>73.71764705882353</c:v>
                </c:pt>
                <c:pt idx="7">
                  <c:v>7.2620807276861852</c:v>
                </c:pt>
                <c:pt idx="8">
                  <c:v>13.952137998056365</c:v>
                </c:pt>
                <c:pt idx="9">
                  <c:v>18.125236712536296</c:v>
                </c:pt>
                <c:pt idx="10">
                  <c:v>25.533889468196037</c:v>
                </c:pt>
                <c:pt idx="12">
                  <c:v>6.7069536423841063</c:v>
                </c:pt>
                <c:pt idx="13">
                  <c:v>6.9221571958970491</c:v>
                </c:pt>
                <c:pt idx="14">
                  <c:v>16.004742145820984</c:v>
                </c:pt>
                <c:pt idx="15">
                  <c:v>30.6585743002938</c:v>
                </c:pt>
                <c:pt idx="16">
                  <c:v>2.1839121828324637</c:v>
                </c:pt>
                <c:pt idx="17">
                  <c:v>12.78688524590164</c:v>
                </c:pt>
                <c:pt idx="18">
                  <c:v>12.254025044722718</c:v>
                </c:pt>
                <c:pt idx="19">
                  <c:v>25.710739036816531</c:v>
                </c:pt>
                <c:pt idx="20">
                  <c:v>59.372719734660031</c:v>
                </c:pt>
                <c:pt idx="22">
                  <c:v>26.637986091399373</c:v>
                </c:pt>
                <c:pt idx="23">
                  <c:v>33.579516859587315</c:v>
                </c:pt>
                <c:pt idx="26">
                  <c:v>26.221822077638091</c:v>
                </c:pt>
              </c:numCache>
            </c:numRef>
          </c:val>
        </c:ser>
        <c:dLbls>
          <c:showVal val="1"/>
        </c:dLbls>
        <c:axId val="78914304"/>
        <c:axId val="78915840"/>
      </c:barChart>
      <c:catAx>
        <c:axId val="789143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5840"/>
        <c:crosses val="autoZero"/>
        <c:lblAlgn val="ctr"/>
        <c:lblOffset val="100"/>
        <c:tickLblSkip val="1"/>
        <c:tickMarkSkip val="1"/>
      </c:catAx>
      <c:valAx>
        <c:axId val="7891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4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LIBRARY $ AS A PERCENT OF OPERATING INSTITUTIONAL $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stats!$A$137:$AB$137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1.1688267101536349</c:v>
                </c:pt>
                <c:pt idx="2">
                  <c:v>1.8344515263334451</c:v>
                </c:pt>
                <c:pt idx="3">
                  <c:v>3.2142930233510016</c:v>
                </c:pt>
                <c:pt idx="4">
                  <c:v>9.861211129296235</c:v>
                </c:pt>
                <c:pt idx="5">
                  <c:v>16.922884012539186</c:v>
                </c:pt>
                <c:pt idx="6">
                  <c:v>3.3911924939467313</c:v>
                </c:pt>
                <c:pt idx="7">
                  <c:v>4.091176470588235</c:v>
                </c:pt>
                <c:pt idx="8">
                  <c:v>3.8095508811824899</c:v>
                </c:pt>
                <c:pt idx="9">
                  <c:v>4.4749757045675409</c:v>
                </c:pt>
                <c:pt idx="10">
                  <c:v>3.4167763810485692</c:v>
                </c:pt>
                <c:pt idx="11">
                  <c:v>4.1511991657977063</c:v>
                </c:pt>
                <c:pt idx="13">
                  <c:v>1.7595198675496688</c:v>
                </c:pt>
                <c:pt idx="14">
                  <c:v>4.8467686111635517</c:v>
                </c:pt>
                <c:pt idx="15">
                  <c:v>4.1493775933609962</c:v>
                </c:pt>
                <c:pt idx="16">
                  <c:v>4.3510128343899801</c:v>
                </c:pt>
                <c:pt idx="17">
                  <c:v>1.2391578189670687</c:v>
                </c:pt>
                <c:pt idx="18">
                  <c:v>5.7377049180327866</c:v>
                </c:pt>
                <c:pt idx="19">
                  <c:v>4.0250447227191417</c:v>
                </c:pt>
                <c:pt idx="20">
                  <c:v>5.3294543999811745</c:v>
                </c:pt>
                <c:pt idx="21">
                  <c:v>2.5779436152570483</c:v>
                </c:pt>
                <c:pt idx="23">
                  <c:v>3.6877306273062729</c:v>
                </c:pt>
                <c:pt idx="24">
                  <c:v>3.6235530951182686</c:v>
                </c:pt>
                <c:pt idx="27">
                  <c:v>6.3347719807034748</c:v>
                </c:pt>
              </c:numCache>
            </c:numRef>
          </c:val>
        </c:ser>
        <c:dLbls>
          <c:showVal val="1"/>
        </c:dLbls>
        <c:axId val="78940416"/>
        <c:axId val="78950400"/>
      </c:barChart>
      <c:catAx>
        <c:axId val="789404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50400"/>
        <c:crosses val="autoZero"/>
        <c:lblAlgn val="ctr"/>
        <c:lblOffset val="100"/>
        <c:tickLblSkip val="27"/>
        <c:tickMarkSkip val="1"/>
      </c:catAx>
      <c:valAx>
        <c:axId val="789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0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FTE STUDENTS PER LIBRARY STAFF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stats!$A$138:$AB$138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0.35404686293022058</c:v>
                </c:pt>
                <c:pt idx="2">
                  <c:v>0.6512915129151291</c:v>
                </c:pt>
                <c:pt idx="3">
                  <c:v>0.68559032396700981</c:v>
                </c:pt>
                <c:pt idx="4">
                  <c:v>0.97905073649754504</c:v>
                </c:pt>
                <c:pt idx="5">
                  <c:v>1.0112852664576804</c:v>
                </c:pt>
                <c:pt idx="6">
                  <c:v>1.0317796610169492</c:v>
                </c:pt>
                <c:pt idx="7">
                  <c:v>0.39509803921568626</c:v>
                </c:pt>
                <c:pt idx="8">
                  <c:v>0.11768050028425242</c:v>
                </c:pt>
                <c:pt idx="9">
                  <c:v>0.93391642371234207</c:v>
                </c:pt>
                <c:pt idx="10">
                  <c:v>0.72014716756542285</c:v>
                </c:pt>
                <c:pt idx="11">
                  <c:v>0.59419534237052485</c:v>
                </c:pt>
                <c:pt idx="13">
                  <c:v>0.43915562913907286</c:v>
                </c:pt>
                <c:pt idx="14">
                  <c:v>0.22654332641117614</c:v>
                </c:pt>
                <c:pt idx="15">
                  <c:v>0.94842916419679901</c:v>
                </c:pt>
                <c:pt idx="16">
                  <c:v>0.74949744858512446</c:v>
                </c:pt>
                <c:pt idx="17">
                  <c:v>1.2236818427208926E-2</c:v>
                </c:pt>
                <c:pt idx="18">
                  <c:v>1.639344262295082</c:v>
                </c:pt>
                <c:pt idx="19">
                  <c:v>0.98389982110912344</c:v>
                </c:pt>
                <c:pt idx="20">
                  <c:v>0.63796491310640202</c:v>
                </c:pt>
                <c:pt idx="21">
                  <c:v>0.49751243781094528</c:v>
                </c:pt>
                <c:pt idx="23">
                  <c:v>0.61435566278739706</c:v>
                </c:pt>
                <c:pt idx="24">
                  <c:v>0.89645193759436337</c:v>
                </c:pt>
                <c:pt idx="27">
                  <c:v>0.71549597907629303</c:v>
                </c:pt>
              </c:numCache>
            </c:numRef>
          </c:val>
        </c:ser>
        <c:dLbls>
          <c:showVal val="1"/>
        </c:dLbls>
        <c:axId val="78966144"/>
        <c:axId val="78988416"/>
      </c:barChart>
      <c:catAx>
        <c:axId val="789661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88416"/>
        <c:crosses val="autoZero"/>
        <c:lblAlgn val="ctr"/>
        <c:lblOffset val="100"/>
        <c:tickLblSkip val="26"/>
        <c:tickMarkSkip val="1"/>
      </c:catAx>
      <c:valAx>
        <c:axId val="7898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6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CIRCULATION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stats!$A$140:$AB$140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6.6861213629731353E-2</c:v>
                </c:pt>
                <c:pt idx="2">
                  <c:v>7.6484401207648434E-2</c:v>
                </c:pt>
                <c:pt idx="3">
                  <c:v>7.9610339111393078E-2</c:v>
                </c:pt>
                <c:pt idx="4">
                  <c:v>8.4124386252045824E-2</c:v>
                </c:pt>
                <c:pt idx="5">
                  <c:v>8.7774294670846395E-2</c:v>
                </c:pt>
                <c:pt idx="6">
                  <c:v>0.1085048426150121</c:v>
                </c:pt>
                <c:pt idx="7">
                  <c:v>7.4509803921568626E-2</c:v>
                </c:pt>
                <c:pt idx="8">
                  <c:v>2.8993746446844798E-2</c:v>
                </c:pt>
                <c:pt idx="9">
                  <c:v>7.2278911564625847E-2</c:v>
                </c:pt>
                <c:pt idx="10">
                  <c:v>8.3322812776164629E-2</c:v>
                </c:pt>
                <c:pt idx="11">
                  <c:v>7.4730622175877656E-2</c:v>
                </c:pt>
                <c:pt idx="13">
                  <c:v>8.7334437086092717E-2</c:v>
                </c:pt>
                <c:pt idx="14">
                  <c:v>7.5514442137058713E-2</c:v>
                </c:pt>
                <c:pt idx="15">
                  <c:v>6.8168346176644926E-2</c:v>
                </c:pt>
                <c:pt idx="16">
                  <c:v>9.8036183701871032E-2</c:v>
                </c:pt>
                <c:pt idx="17">
                  <c:v>2.8792513946373941E-3</c:v>
                </c:pt>
                <c:pt idx="18">
                  <c:v>7.4590163934426232E-2</c:v>
                </c:pt>
                <c:pt idx="19">
                  <c:v>6.7531305903398925E-2</c:v>
                </c:pt>
                <c:pt idx="20">
                  <c:v>6.6832178281895305E-2</c:v>
                </c:pt>
                <c:pt idx="21">
                  <c:v>0.14013266998341625</c:v>
                </c:pt>
                <c:pt idx="23">
                  <c:v>3.5481124042009649E-2</c:v>
                </c:pt>
                <c:pt idx="24">
                  <c:v>3.6487166582788125E-2</c:v>
                </c:pt>
                <c:pt idx="27">
                  <c:v>2.5409452560674228E-2</c:v>
                </c:pt>
              </c:numCache>
            </c:numRef>
          </c:val>
        </c:ser>
        <c:dLbls>
          <c:showVal val="1"/>
        </c:dLbls>
        <c:axId val="79016704"/>
        <c:axId val="79018240"/>
      </c:barChart>
      <c:catAx>
        <c:axId val="790167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18240"/>
        <c:crosses val="autoZero"/>
        <c:lblAlgn val="ctr"/>
        <c:lblOffset val="100"/>
        <c:tickLblSkip val="30"/>
        <c:tickMarkSkip val="1"/>
      </c:catAx>
      <c:valAx>
        <c:axId val="7901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1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p) NUMBER OF SEATS PER FTE STUDENT</a:t>
            </a:r>
          </a:p>
        </c:rich>
      </c:tx>
      <c:layout>
        <c:manualLayout>
          <c:xMode val="edge"/>
          <c:yMode val="edge"/>
          <c:x val="0.20195886713697966"/>
          <c:y val="2.7231547937393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78354685479186E-2"/>
          <c:y val="0.17549219781875774"/>
          <c:w val="0.87393109779274836"/>
          <c:h val="0.73979038563252186"/>
        </c:manualLayout>
      </c:layout>
      <c:barChart>
        <c:barDir val="col"/>
        <c:grouping val="clustered"/>
        <c:ser>
          <c:idx val="0"/>
          <c:order val="0"/>
          <c:tx>
            <c:strRef>
              <c:f>stats!$A$140</c:f>
              <c:strCache>
                <c:ptCount val="1"/>
                <c:pt idx="0">
                  <c:v>     p)  Number of Seats/FTE Student:  9(b)/3(a)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stats!$B$140:$AB$140</c:f>
              <c:numCache>
                <c:formatCode>_-* #,##0.00_-;\-* #,##0.00_-;_-* "-"??_-;_-@_-</c:formatCode>
                <c:ptCount val="27"/>
                <c:pt idx="0">
                  <c:v>6.6861213629731353E-2</c:v>
                </c:pt>
                <c:pt idx="1">
                  <c:v>7.6484401207648434E-2</c:v>
                </c:pt>
                <c:pt idx="2">
                  <c:v>7.9610339111393078E-2</c:v>
                </c:pt>
                <c:pt idx="3">
                  <c:v>8.4124386252045824E-2</c:v>
                </c:pt>
                <c:pt idx="4">
                  <c:v>8.7774294670846395E-2</c:v>
                </c:pt>
                <c:pt idx="5">
                  <c:v>0.1085048426150121</c:v>
                </c:pt>
                <c:pt idx="6">
                  <c:v>7.4509803921568626E-2</c:v>
                </c:pt>
                <c:pt idx="7">
                  <c:v>2.8993746446844798E-2</c:v>
                </c:pt>
                <c:pt idx="8">
                  <c:v>7.2278911564625847E-2</c:v>
                </c:pt>
                <c:pt idx="9">
                  <c:v>8.3322812776164629E-2</c:v>
                </c:pt>
                <c:pt idx="10">
                  <c:v>7.4730622175877656E-2</c:v>
                </c:pt>
                <c:pt idx="12">
                  <c:v>8.7334437086092717E-2</c:v>
                </c:pt>
                <c:pt idx="13">
                  <c:v>7.5514442137058713E-2</c:v>
                </c:pt>
                <c:pt idx="14">
                  <c:v>6.8168346176644926E-2</c:v>
                </c:pt>
                <c:pt idx="15">
                  <c:v>9.8036183701871032E-2</c:v>
                </c:pt>
                <c:pt idx="16">
                  <c:v>2.8792513946373941E-3</c:v>
                </c:pt>
                <c:pt idx="17">
                  <c:v>7.4590163934426232E-2</c:v>
                </c:pt>
                <c:pt idx="18">
                  <c:v>6.7531305903398925E-2</c:v>
                </c:pt>
                <c:pt idx="19">
                  <c:v>6.6832178281895305E-2</c:v>
                </c:pt>
                <c:pt idx="20">
                  <c:v>0.14013266998341625</c:v>
                </c:pt>
                <c:pt idx="22">
                  <c:v>3.5481124042009649E-2</c:v>
                </c:pt>
                <c:pt idx="23">
                  <c:v>3.6487166582788125E-2</c:v>
                </c:pt>
                <c:pt idx="26">
                  <c:v>2.5409452560674228E-2</c:v>
                </c:pt>
              </c:numCache>
            </c:numRef>
          </c:val>
        </c:ser>
        <c:dLbls>
          <c:showVal val="1"/>
        </c:dLbls>
        <c:axId val="79108736"/>
        <c:axId val="79114624"/>
      </c:barChart>
      <c:catAx>
        <c:axId val="791087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14624"/>
        <c:crosses val="autoZero"/>
        <c:lblAlgn val="ctr"/>
        <c:lblOffset val="100"/>
        <c:tickLblSkip val="1"/>
        <c:tickMarkSkip val="1"/>
      </c:catAx>
      <c:valAx>
        <c:axId val="7911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0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q) HOURS OPEN PER FTE PERSONNEL</a:t>
            </a:r>
          </a:p>
        </c:rich>
      </c:tx>
      <c:layout>
        <c:manualLayout>
          <c:xMode val="edge"/>
          <c:yMode val="edge"/>
          <c:x val="0.22071569800906002"/>
          <c:y val="2.7231547937393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982915533763141E-2"/>
          <c:y val="0.20423660953045081"/>
          <c:w val="0.87669754907509312"/>
          <c:h val="0.71861029279232691"/>
        </c:manualLayout>
      </c:layout>
      <c:barChart>
        <c:barDir val="col"/>
        <c:grouping val="clustered"/>
        <c:ser>
          <c:idx val="0"/>
          <c:order val="0"/>
          <c:tx>
            <c:strRef>
              <c:f>stats!$A$141</c:f>
              <c:strCache>
                <c:ptCount val="1"/>
                <c:pt idx="0">
                  <c:v>    q)  Hours Open/FTE Personnel:  9(c)/4(e)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stats!$B$141:$AB$141</c:f>
              <c:numCache>
                <c:formatCode>_-* #,##0.00_-;\-* #,##0.00_-;_-* "-"??_-;_-@_-</c:formatCode>
                <c:ptCount val="27"/>
                <c:pt idx="0">
                  <c:v>4.078590785907859</c:v>
                </c:pt>
                <c:pt idx="1">
                  <c:v>6.7226890756302513</c:v>
                </c:pt>
                <c:pt idx="2">
                  <c:v>9.3625498007968133</c:v>
                </c:pt>
                <c:pt idx="3">
                  <c:v>6.8032786885245908</c:v>
                </c:pt>
                <c:pt idx="4">
                  <c:v>10</c:v>
                </c:pt>
                <c:pt idx="5">
                  <c:v>3.7451089994410283</c:v>
                </c:pt>
                <c:pt idx="6">
                  <c:v>7.3913043478260878</c:v>
                </c:pt>
                <c:pt idx="7">
                  <c:v>8.387096774193548</c:v>
                </c:pt>
                <c:pt idx="8">
                  <c:v>4.8288288288288292</c:v>
                </c:pt>
                <c:pt idx="9">
                  <c:v>2.4553571428571428</c:v>
                </c:pt>
                <c:pt idx="10">
                  <c:v>5.5405405405405412</c:v>
                </c:pt>
                <c:pt idx="12">
                  <c:v>17.67151767151767</c:v>
                </c:pt>
                <c:pt idx="13">
                  <c:v>19.836639439906651</c:v>
                </c:pt>
                <c:pt idx="14">
                  <c:v>15.632183908045977</c:v>
                </c:pt>
                <c:pt idx="15">
                  <c:v>9.2894736842105257</c:v>
                </c:pt>
                <c:pt idx="16">
                  <c:v>8.3732057416267942</c:v>
                </c:pt>
                <c:pt idx="17">
                  <c:v>8.6</c:v>
                </c:pt>
                <c:pt idx="18">
                  <c:v>13.475609756097562</c:v>
                </c:pt>
                <c:pt idx="19">
                  <c:v>1.1071428571428572</c:v>
                </c:pt>
                <c:pt idx="20">
                  <c:v>4.882352941176471</c:v>
                </c:pt>
                <c:pt idx="22">
                  <c:v>5.5737704918032787</c:v>
                </c:pt>
                <c:pt idx="23">
                  <c:v>6.9933184855233845</c:v>
                </c:pt>
                <c:pt idx="26">
                  <c:v>3.0178837555886737</c:v>
                </c:pt>
              </c:numCache>
            </c:numRef>
          </c:val>
        </c:ser>
        <c:dLbls>
          <c:showVal val="1"/>
        </c:dLbls>
        <c:axId val="79237888"/>
        <c:axId val="79239424"/>
      </c:barChart>
      <c:catAx>
        <c:axId val="79237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39424"/>
        <c:crosses val="autoZero"/>
        <c:lblAlgn val="ctr"/>
        <c:lblOffset val="100"/>
        <c:tickLblSkip val="1"/>
        <c:tickMarkSkip val="1"/>
      </c:catAx>
      <c:valAx>
        <c:axId val="7923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37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LIBRARY HOURS PER FTE STAFF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79267712"/>
        <c:axId val="79269248"/>
      </c:barChart>
      <c:catAx>
        <c:axId val="792677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69248"/>
        <c:crosses val="autoZero"/>
        <c:lblAlgn val="ctr"/>
        <c:lblOffset val="100"/>
        <c:tickLblSkip val="1"/>
        <c:tickMarkSkip val="1"/>
      </c:catAx>
      <c:valAx>
        <c:axId val="7926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6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LIBRARY AREA IN SQ. M.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stats!$A$142:$AB$142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0.51827242524916939</c:v>
                </c:pt>
                <c:pt idx="2">
                  <c:v>0.67500000000000004</c:v>
                </c:pt>
                <c:pt idx="3">
                  <c:v>0.42249240121580545</c:v>
                </c:pt>
                <c:pt idx="4">
                  <c:v>0.42168674698795183</c:v>
                </c:pt>
                <c:pt idx="5">
                  <c:v>0.69178082191780821</c:v>
                </c:pt>
                <c:pt idx="6">
                  <c:v>0.96641791044776115</c:v>
                </c:pt>
                <c:pt idx="7">
                  <c:v>1</c:v>
                </c:pt>
                <c:pt idx="8">
                  <c:v>1</c:v>
                </c:pt>
                <c:pt idx="9">
                  <c:v>0.66417910447761197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0.66176470588235292</c:v>
                </c:pt>
                <c:pt idx="15">
                  <c:v>0.36764705882352944</c:v>
                </c:pt>
                <c:pt idx="16">
                  <c:v>1</c:v>
                </c:pt>
                <c:pt idx="17">
                  <c:v>1</c:v>
                </c:pt>
                <c:pt idx="18">
                  <c:v>0.7441860465116279</c:v>
                </c:pt>
                <c:pt idx="19">
                  <c:v>0.36651583710407237</c:v>
                </c:pt>
                <c:pt idx="20">
                  <c:v>0.8193548387096774</c:v>
                </c:pt>
                <c:pt idx="21">
                  <c:v>0.72289156626506024</c:v>
                </c:pt>
                <c:pt idx="23">
                  <c:v>0.77941176470588236</c:v>
                </c:pt>
                <c:pt idx="24">
                  <c:v>0.95541401273885351</c:v>
                </c:pt>
                <c:pt idx="27">
                  <c:v>1</c:v>
                </c:pt>
              </c:numCache>
            </c:numRef>
          </c:val>
        </c:ser>
        <c:dLbls>
          <c:showVal val="1"/>
        </c:dLbls>
        <c:axId val="79629312"/>
        <c:axId val="79655680"/>
      </c:barChart>
      <c:catAx>
        <c:axId val="796293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5680"/>
        <c:crosses val="autoZero"/>
        <c:lblAlgn val="ctr"/>
        <c:lblOffset val="100"/>
        <c:tickLblSkip val="23"/>
        <c:tickMarkSkip val="1"/>
      </c:catAx>
      <c:valAx>
        <c:axId val="7965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9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ACQUISITIONS DOLLARS (OPERATING)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stats!$A$127:$AB$127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60.050982748261951</c:v>
                </c:pt>
                <c:pt idx="2">
                  <c:v>38.075142569607515</c:v>
                </c:pt>
                <c:pt idx="3">
                  <c:v>58.621656468084232</c:v>
                </c:pt>
                <c:pt idx="4">
                  <c:v>49.248445171849426</c:v>
                </c:pt>
                <c:pt idx="5">
                  <c:v>30.155485893416927</c:v>
                </c:pt>
                <c:pt idx="6">
                  <c:v>60.557506053268767</c:v>
                </c:pt>
                <c:pt idx="7">
                  <c:v>119.44411764705882</c:v>
                </c:pt>
                <c:pt idx="8">
                  <c:v>40.206935758953954</c:v>
                </c:pt>
                <c:pt idx="9">
                  <c:v>29.734936831875608</c:v>
                </c:pt>
                <c:pt idx="10">
                  <c:v>35.637996645445199</c:v>
                </c:pt>
                <c:pt idx="11">
                  <c:v>195.46611053180396</c:v>
                </c:pt>
                <c:pt idx="13">
                  <c:v>35.588576158940398</c:v>
                </c:pt>
                <c:pt idx="14">
                  <c:v>91.403505128689204</c:v>
                </c:pt>
                <c:pt idx="15">
                  <c:v>43.272080616478959</c:v>
                </c:pt>
                <c:pt idx="16">
                  <c:v>177.40250502551416</c:v>
                </c:pt>
                <c:pt idx="17">
                  <c:v>14.267050566852618</c:v>
                </c:pt>
                <c:pt idx="18">
                  <c:v>226.27950819672131</c:v>
                </c:pt>
                <c:pt idx="19">
                  <c:v>43.969141323792485</c:v>
                </c:pt>
                <c:pt idx="20">
                  <c:v>411.00977773594229</c:v>
                </c:pt>
                <c:pt idx="21">
                  <c:v>151.81384742951906</c:v>
                </c:pt>
                <c:pt idx="23">
                  <c:v>163.36680386034629</c:v>
                </c:pt>
                <c:pt idx="24">
                  <c:v>110.06794162053346</c:v>
                </c:pt>
                <c:pt idx="27">
                  <c:v>38.375969498884061</c:v>
                </c:pt>
              </c:numCache>
            </c:numRef>
          </c:val>
        </c:ser>
        <c:dLbls>
          <c:showVal val="1"/>
        </c:dLbls>
        <c:axId val="79683968"/>
        <c:axId val="79685504"/>
      </c:barChart>
      <c:catAx>
        <c:axId val="796839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85504"/>
        <c:crosses val="autoZero"/>
        <c:lblAlgn val="ctr"/>
        <c:lblOffset val="100"/>
        <c:tickLblSkip val="7"/>
        <c:tickMarkSkip val="1"/>
      </c:catAx>
      <c:valAx>
        <c:axId val="7968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8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ACQUISITIONS DOLLARS (OPERATING)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stats!$A$127:$AB$127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60.050982748261951</c:v>
                </c:pt>
                <c:pt idx="2">
                  <c:v>38.075142569607515</c:v>
                </c:pt>
                <c:pt idx="3">
                  <c:v>58.621656468084232</c:v>
                </c:pt>
                <c:pt idx="4">
                  <c:v>49.248445171849426</c:v>
                </c:pt>
                <c:pt idx="5">
                  <c:v>30.155485893416927</c:v>
                </c:pt>
                <c:pt idx="6">
                  <c:v>60.557506053268767</c:v>
                </c:pt>
                <c:pt idx="7">
                  <c:v>119.44411764705882</c:v>
                </c:pt>
                <c:pt idx="8">
                  <c:v>40.206935758953954</c:v>
                </c:pt>
                <c:pt idx="9">
                  <c:v>29.734936831875608</c:v>
                </c:pt>
                <c:pt idx="10">
                  <c:v>35.637996645445199</c:v>
                </c:pt>
                <c:pt idx="11">
                  <c:v>195.46611053180396</c:v>
                </c:pt>
                <c:pt idx="13">
                  <c:v>35.588576158940398</c:v>
                </c:pt>
                <c:pt idx="14">
                  <c:v>91.403505128689204</c:v>
                </c:pt>
                <c:pt idx="15">
                  <c:v>43.272080616478959</c:v>
                </c:pt>
                <c:pt idx="16">
                  <c:v>177.40250502551416</c:v>
                </c:pt>
                <c:pt idx="17">
                  <c:v>14.267050566852618</c:v>
                </c:pt>
                <c:pt idx="18">
                  <c:v>226.27950819672131</c:v>
                </c:pt>
                <c:pt idx="19">
                  <c:v>43.969141323792485</c:v>
                </c:pt>
                <c:pt idx="20">
                  <c:v>411.00977773594229</c:v>
                </c:pt>
                <c:pt idx="21">
                  <c:v>151.81384742951906</c:v>
                </c:pt>
                <c:pt idx="23">
                  <c:v>163.36680386034629</c:v>
                </c:pt>
                <c:pt idx="24">
                  <c:v>110.06794162053346</c:v>
                </c:pt>
                <c:pt idx="27">
                  <c:v>38.375969498884061</c:v>
                </c:pt>
              </c:numCache>
            </c:numRef>
          </c:val>
        </c:ser>
        <c:dLbls>
          <c:showVal val="1"/>
        </c:dLbls>
        <c:axId val="80897536"/>
        <c:axId val="80899072"/>
      </c:barChart>
      <c:catAx>
        <c:axId val="80897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99072"/>
        <c:crosses val="autoZero"/>
        <c:lblAlgn val="ctr"/>
        <c:lblOffset val="100"/>
        <c:tickLblSkip val="8"/>
        <c:tickMarkSkip val="1"/>
      </c:catAx>
      <c:valAx>
        <c:axId val="8089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9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d)  LIBRARY BUDGET PER FTE STUDENT</a:t>
            </a:r>
          </a:p>
        </c:rich>
      </c:tx>
      <c:layout>
        <c:manualLayout>
          <c:xMode val="edge"/>
          <c:yMode val="edge"/>
          <c:x val="0.24084350721420644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592674805771371E-2"/>
          <c:y val="0.13376835236541598"/>
          <c:w val="0.92341842397336293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stats!$A$128</c:f>
              <c:strCache>
                <c:ptCount val="1"/>
                <c:pt idx="0">
                  <c:v>     d)  Library Budget/ Student:  7(k)/3(a)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stats!$B$128:$AB$128</c:f>
              <c:numCache>
                <c:formatCode>_-* #,##0.00_-;\-* #,##0.00_-;_-* "-"??_-;_-@_-</c:formatCode>
                <c:ptCount val="27"/>
                <c:pt idx="0">
                  <c:v>239.30958715990045</c:v>
                </c:pt>
                <c:pt idx="1">
                  <c:v>199.26366990942637</c:v>
                </c:pt>
                <c:pt idx="2">
                  <c:v>344.2144362810306</c:v>
                </c:pt>
                <c:pt idx="3">
                  <c:v>281.58101472995088</c:v>
                </c:pt>
                <c:pt idx="4">
                  <c:v>204.50156739811914</c:v>
                </c:pt>
                <c:pt idx="5">
                  <c:v>357.32869249394673</c:v>
                </c:pt>
                <c:pt idx="6">
                  <c:v>578.30098039215682</c:v>
                </c:pt>
                <c:pt idx="7">
                  <c:v>237.62421830585561</c:v>
                </c:pt>
                <c:pt idx="8">
                  <c:v>370.11431000971817</c:v>
                </c:pt>
                <c:pt idx="9">
                  <c:v>332.13122441250204</c:v>
                </c:pt>
                <c:pt idx="10">
                  <c:v>456.85343065693422</c:v>
                </c:pt>
                <c:pt idx="12">
                  <c:v>181.56167218543047</c:v>
                </c:pt>
                <c:pt idx="13">
                  <c:v>278.32529104524576</c:v>
                </c:pt>
                <c:pt idx="14">
                  <c:v>348.27741553052755</c:v>
                </c:pt>
                <c:pt idx="15">
                  <c:v>422.61929797433123</c:v>
                </c:pt>
                <c:pt idx="16">
                  <c:v>87.839841641173294</c:v>
                </c:pt>
                <c:pt idx="17">
                  <c:v>690.02786885245905</c:v>
                </c:pt>
                <c:pt idx="18">
                  <c:v>264.32871198568876</c:v>
                </c:pt>
                <c:pt idx="19">
                  <c:v>827.9989763381144</c:v>
                </c:pt>
                <c:pt idx="20">
                  <c:v>370.40215588723049</c:v>
                </c:pt>
                <c:pt idx="22">
                  <c:v>383.39589838206075</c:v>
                </c:pt>
                <c:pt idx="23">
                  <c:v>359.95135044455628</c:v>
                </c:pt>
                <c:pt idx="26">
                  <c:v>288.50454377205767</c:v>
                </c:pt>
              </c:numCache>
            </c:numRef>
          </c:val>
        </c:ser>
        <c:axId val="72287744"/>
        <c:axId val="72289280"/>
      </c:barChart>
      <c:catAx>
        <c:axId val="7228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9280"/>
        <c:crosses val="autoZero"/>
        <c:lblAlgn val="ctr"/>
        <c:lblOffset val="100"/>
        <c:tickLblSkip val="1"/>
        <c:tickMarkSkip val="1"/>
      </c:catAx>
      <c:valAx>
        <c:axId val="7228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b) SUBSCRIPTIONS PER FTE STUDENT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stats!$A$126</c:f>
              <c:strCache>
                <c:ptCount val="1"/>
                <c:pt idx="0">
                  <c:v>     b)  Subscriptions/FTE Student:  5(g)/3(a)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stats!$B$126:$AB$126</c:f>
              <c:numCache>
                <c:formatCode>_-* #,##0.00_-;\-* #,##0.00_-;_-* "-"??_-;_-@_-</c:formatCode>
                <c:ptCount val="27"/>
                <c:pt idx="0">
                  <c:v>0.1157840528709982</c:v>
                </c:pt>
                <c:pt idx="1">
                  <c:v>5.2331432405233143E-2</c:v>
                </c:pt>
                <c:pt idx="2">
                  <c:v>0.10641999058592391</c:v>
                </c:pt>
                <c:pt idx="3">
                  <c:v>0.14729950900163666</c:v>
                </c:pt>
                <c:pt idx="4">
                  <c:v>7.5235109717868343E-2</c:v>
                </c:pt>
                <c:pt idx="5">
                  <c:v>0.1461864406779661</c:v>
                </c:pt>
                <c:pt idx="6">
                  <c:v>0.15196078431372548</c:v>
                </c:pt>
                <c:pt idx="7">
                  <c:v>0.13189312109152929</c:v>
                </c:pt>
                <c:pt idx="8">
                  <c:v>8.1875607385811469E-2</c:v>
                </c:pt>
                <c:pt idx="9">
                  <c:v>8.530668927083522E-2</c:v>
                </c:pt>
                <c:pt idx="10">
                  <c:v>0.23635731664928744</c:v>
                </c:pt>
                <c:pt idx="12">
                  <c:v>0.11630794701986755</c:v>
                </c:pt>
                <c:pt idx="13">
                  <c:v>0.18878610534264678</c:v>
                </c:pt>
                <c:pt idx="14">
                  <c:v>0.14819205690574985</c:v>
                </c:pt>
                <c:pt idx="15">
                  <c:v>0.2450904592546776</c:v>
                </c:pt>
                <c:pt idx="16">
                  <c:v>1.8715134065143062E-2</c:v>
                </c:pt>
                <c:pt idx="17">
                  <c:v>0.16639344262295083</c:v>
                </c:pt>
                <c:pt idx="18">
                  <c:v>0.1967799642218247</c:v>
                </c:pt>
                <c:pt idx="19">
                  <c:v>0.46847239054465872</c:v>
                </c:pt>
                <c:pt idx="20">
                  <c:v>0.19320066334991709</c:v>
                </c:pt>
                <c:pt idx="22">
                  <c:v>0.16658387737723532</c:v>
                </c:pt>
                <c:pt idx="23">
                  <c:v>0.18767824190572052</c:v>
                </c:pt>
                <c:pt idx="26">
                  <c:v>9.2475748021299958E-2</c:v>
                </c:pt>
              </c:numCache>
            </c:numRef>
          </c:val>
        </c:ser>
        <c:dLbls>
          <c:showVal val="1"/>
        </c:dLbls>
        <c:axId val="80969088"/>
        <c:axId val="80991360"/>
      </c:barChart>
      <c:catAx>
        <c:axId val="809690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91360"/>
        <c:crosses val="autoZero"/>
        <c:lblAlgn val="ctr"/>
        <c:lblOffset val="100"/>
        <c:tickLblSkip val="1"/>
        <c:tickMarkSkip val="1"/>
      </c:catAx>
      <c:valAx>
        <c:axId val="8099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LIBRARY EXPENDITURES (OPERATING)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stats!$A$129:$AB$129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0.25093429586729199</c:v>
                </c:pt>
                <c:pt idx="2">
                  <c:v>0.19107919967003645</c:v>
                </c:pt>
                <c:pt idx="3">
                  <c:v>0.17030563012244826</c:v>
                </c:pt>
                <c:pt idx="4">
                  <c:v>0.17489973611708495</c:v>
                </c:pt>
                <c:pt idx="5">
                  <c:v>0.14745845851983566</c:v>
                </c:pt>
                <c:pt idx="6">
                  <c:v>0.16947283362724819</c:v>
                </c:pt>
                <c:pt idx="7">
                  <c:v>0.2065431699010116</c:v>
                </c:pt>
                <c:pt idx="8">
                  <c:v>0.16920386333350079</c:v>
                </c:pt>
                <c:pt idx="9">
                  <c:v>8.0339873459890951E-2</c:v>
                </c:pt>
                <c:pt idx="10">
                  <c:v>0.10730095223201098</c:v>
                </c:pt>
                <c:pt idx="11">
                  <c:v>0.42785299926659776</c:v>
                </c:pt>
                <c:pt idx="13">
                  <c:v>0.19601370559417125</c:v>
                </c:pt>
                <c:pt idx="14">
                  <c:v>0.32840531590005684</c:v>
                </c:pt>
                <c:pt idx="15">
                  <c:v>0.12424601391555355</c:v>
                </c:pt>
                <c:pt idx="16">
                  <c:v>0.41976905899902639</c:v>
                </c:pt>
                <c:pt idx="17">
                  <c:v>0.16242117813843146</c:v>
                </c:pt>
                <c:pt idx="18">
                  <c:v>0.32792807132997714</c:v>
                </c:pt>
                <c:pt idx="19">
                  <c:v>0.16634266097499489</c:v>
                </c:pt>
                <c:pt idx="20">
                  <c:v>0.49638923414333541</c:v>
                </c:pt>
                <c:pt idx="21">
                  <c:v>0.40986221331751377</c:v>
                </c:pt>
                <c:pt idx="23">
                  <c:v>0.42610472503685581</c:v>
                </c:pt>
                <c:pt idx="24">
                  <c:v>0.30578560542860739</c:v>
                </c:pt>
                <c:pt idx="27">
                  <c:v>0.13301686343354174</c:v>
                </c:pt>
              </c:numCache>
            </c:numRef>
          </c:val>
        </c:ser>
        <c:dLbls>
          <c:showVal val="1"/>
        </c:dLbls>
        <c:axId val="81023744"/>
        <c:axId val="81025280"/>
      </c:barChart>
      <c:catAx>
        <c:axId val="810237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25280"/>
        <c:crosses val="autoZero"/>
        <c:lblAlgn val="ctr"/>
        <c:lblOffset val="100"/>
        <c:tickLblSkip val="30"/>
        <c:tickMarkSkip val="1"/>
      </c:catAx>
      <c:valAx>
        <c:axId val="81025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2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PERCENTAGE OF LIBRARY OPERATING $ SPENT ON ACQUISITIONS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stats!$A$131:$AB$131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4.5823894733368814E-2</c:v>
                </c:pt>
                <c:pt idx="2">
                  <c:v>1.3723790203786163E-2</c:v>
                </c:pt>
                <c:pt idx="3">
                  <c:v>1.1363102616926338E-2</c:v>
                </c:pt>
                <c:pt idx="4">
                  <c:v>2.0127175290329331E-2</c:v>
                </c:pt>
                <c:pt idx="5">
                  <c:v>0</c:v>
                </c:pt>
                <c:pt idx="6">
                  <c:v>2.8544469233805461E-2</c:v>
                </c:pt>
                <c:pt idx="7">
                  <c:v>2.4230885945475844E-2</c:v>
                </c:pt>
                <c:pt idx="8">
                  <c:v>3.368813414963838E-2</c:v>
                </c:pt>
                <c:pt idx="9">
                  <c:v>2.2212951964712922E-2</c:v>
                </c:pt>
                <c:pt idx="10">
                  <c:v>1.8543979912769987E-2</c:v>
                </c:pt>
                <c:pt idx="11">
                  <c:v>5.0721741925232898E-2</c:v>
                </c:pt>
                <c:pt idx="13">
                  <c:v>3.0773755109391707E-2</c:v>
                </c:pt>
                <c:pt idx="14">
                  <c:v>3.3528024535758157E-2</c:v>
                </c:pt>
                <c:pt idx="15">
                  <c:v>1.7020001906240215E-2</c:v>
                </c:pt>
                <c:pt idx="16">
                  <c:v>3.2564005650769702E-2</c:v>
                </c:pt>
                <c:pt idx="17">
                  <c:v>6.8486415392746955E-2</c:v>
                </c:pt>
                <c:pt idx="18">
                  <c:v>0.16130020882976928</c:v>
                </c:pt>
                <c:pt idx="19">
                  <c:v>2.7874641098133965E-2</c:v>
                </c:pt>
                <c:pt idx="20">
                  <c:v>3.6025522231840322E-2</c:v>
                </c:pt>
                <c:pt idx="21">
                  <c:v>9.589662081239296E-2</c:v>
                </c:pt>
                <c:pt idx="23">
                  <c:v>9.8871144023994897E-2</c:v>
                </c:pt>
                <c:pt idx="24">
                  <c:v>3.7893758126832176E-2</c:v>
                </c:pt>
                <c:pt idx="27">
                  <c:v>1.3634796953691401E-2</c:v>
                </c:pt>
              </c:numCache>
            </c:numRef>
          </c:val>
        </c:ser>
        <c:dLbls>
          <c:showVal val="1"/>
        </c:dLbls>
        <c:axId val="81049472"/>
        <c:axId val="81051008"/>
      </c:barChart>
      <c:catAx>
        <c:axId val="81049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1008"/>
        <c:crosses val="autoZero"/>
        <c:lblAlgn val="ctr"/>
        <c:lblOffset val="100"/>
        <c:tickLblSkip val="30"/>
        <c:tickMarkSkip val="1"/>
      </c:catAx>
      <c:valAx>
        <c:axId val="8105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49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PERCENTAGE OF TOTAL LIBRARY $ SPENT ON ACQUISITIONS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stats!$A$132:$AB$132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1.9628962652680489E-2</c:v>
                </c:pt>
                <c:pt idx="2">
                  <c:v>2.3245543663294656E-2</c:v>
                </c:pt>
                <c:pt idx="3">
                  <c:v>4.2580485227177819E-2</c:v>
                </c:pt>
                <c:pt idx="4">
                  <c:v>3.430753852952776E-2</c:v>
                </c:pt>
                <c:pt idx="5">
                  <c:v>2.6945890128046261E-2</c:v>
                </c:pt>
                <c:pt idx="6">
                  <c:v>5.8791395503741573E-2</c:v>
                </c:pt>
                <c:pt idx="7">
                  <c:v>4.3564771048744462E-2</c:v>
                </c:pt>
                <c:pt idx="8">
                  <c:v>1.352295447927788E-2</c:v>
                </c:pt>
                <c:pt idx="9">
                  <c:v>5.9566426128998831E-2</c:v>
                </c:pt>
                <c:pt idx="10">
                  <c:v>6.18501399074744E-2</c:v>
                </c:pt>
                <c:pt idx="11">
                  <c:v>7.4742199107899185E-2</c:v>
                </c:pt>
                <c:pt idx="13">
                  <c:v>2.3891641566498836E-2</c:v>
                </c:pt>
                <c:pt idx="14">
                  <c:v>2.2841471400565607E-2</c:v>
                </c:pt>
                <c:pt idx="15">
                  <c:v>3.4786710967703888E-2</c:v>
                </c:pt>
                <c:pt idx="16">
                  <c:v>4.7507563313992189E-2</c:v>
                </c:pt>
                <c:pt idx="17">
                  <c:v>4.0138393690965432E-3</c:v>
                </c:pt>
                <c:pt idx="18">
                  <c:v>2.5974833013993816E-2</c:v>
                </c:pt>
                <c:pt idx="19">
                  <c:v>2.46502944181194E-2</c:v>
                </c:pt>
                <c:pt idx="20">
                  <c:v>9.7269121519354768E-2</c:v>
                </c:pt>
                <c:pt idx="21">
                  <c:v>0</c:v>
                </c:pt>
                <c:pt idx="23">
                  <c:v>3.728926731655488E-2</c:v>
                </c:pt>
                <c:pt idx="24">
                  <c:v>3.8525839500611454E-2</c:v>
                </c:pt>
                <c:pt idx="27">
                  <c:v>5.7358633283341294E-2</c:v>
                </c:pt>
              </c:numCache>
            </c:numRef>
          </c:val>
        </c:ser>
        <c:dLbls>
          <c:showVal val="1"/>
        </c:dLbls>
        <c:axId val="88493056"/>
        <c:axId val="88507136"/>
      </c:barChart>
      <c:catAx>
        <c:axId val="884930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07136"/>
        <c:crosses val="autoZero"/>
        <c:lblAlgn val="ctr"/>
        <c:lblOffset val="100"/>
        <c:tickLblSkip val="30"/>
        <c:tickMarkSkip val="1"/>
      </c:catAx>
      <c:valAx>
        <c:axId val="885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9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i) STUDENTS PER FTE LIBRARY PERSONNEL</a:t>
            </a:r>
          </a:p>
        </c:rich>
      </c:tx>
      <c:layout>
        <c:manualLayout>
          <c:xMode val="edge"/>
          <c:yMode val="edge"/>
          <c:x val="0.17992699072203641"/>
          <c:y val="2.73141122913505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023478196426992E-2"/>
          <c:y val="0.15629742033383914"/>
          <c:w val="0.85801918704862268"/>
          <c:h val="0.71927162367223063"/>
        </c:manualLayout>
      </c:layout>
      <c:barChart>
        <c:barDir val="col"/>
        <c:grouping val="clustered"/>
        <c:ser>
          <c:idx val="0"/>
          <c:order val="0"/>
          <c:tx>
            <c:strRef>
              <c:f>stats!$A$133</c:f>
              <c:strCache>
                <c:ptCount val="1"/>
                <c:pt idx="0">
                  <c:v>     i)  Students/FTE Library Personnel:  3(a)/4(e)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stats!$B$133:$AB$133</c:f>
              <c:numCache>
                <c:formatCode>_-* #,##0.00_-;\-* #,##0.00_-;_-* "-"??_-;_-@_-</c:formatCode>
                <c:ptCount val="27"/>
                <c:pt idx="0">
                  <c:v>315.74525745257455</c:v>
                </c:pt>
                <c:pt idx="1">
                  <c:v>334.00560224089634</c:v>
                </c:pt>
                <c:pt idx="2">
                  <c:v>278.10472396129768</c:v>
                </c:pt>
                <c:pt idx="3">
                  <c:v>250.40983606557378</c:v>
                </c:pt>
                <c:pt idx="4">
                  <c:v>218.49315068493152</c:v>
                </c:pt>
                <c:pt idx="5">
                  <c:v>184.68418110676356</c:v>
                </c:pt>
                <c:pt idx="6">
                  <c:v>110.86956521739131</c:v>
                </c:pt>
                <c:pt idx="7">
                  <c:v>283.70967741935482</c:v>
                </c:pt>
                <c:pt idx="8">
                  <c:v>148.32432432432432</c:v>
                </c:pt>
                <c:pt idx="9">
                  <c:v>206.27604166666666</c:v>
                </c:pt>
                <c:pt idx="10">
                  <c:v>194.3918918918919</c:v>
                </c:pt>
                <c:pt idx="12">
                  <c:v>251.14345114345113</c:v>
                </c:pt>
                <c:pt idx="13">
                  <c:v>185.42590431738623</c:v>
                </c:pt>
                <c:pt idx="14">
                  <c:v>193.90804597701151</c:v>
                </c:pt>
                <c:pt idx="15">
                  <c:v>170.18421052631578</c:v>
                </c:pt>
                <c:pt idx="16">
                  <c:v>664.71291866028707</c:v>
                </c:pt>
                <c:pt idx="17">
                  <c:v>122</c:v>
                </c:pt>
                <c:pt idx="18">
                  <c:v>272.6829268292683</c:v>
                </c:pt>
                <c:pt idx="19">
                  <c:v>121.41285714285713</c:v>
                </c:pt>
                <c:pt idx="20">
                  <c:v>141.88235294117646</c:v>
                </c:pt>
                <c:pt idx="22">
                  <c:v>231.01639344262298</c:v>
                </c:pt>
                <c:pt idx="23">
                  <c:v>212.4187082405345</c:v>
                </c:pt>
                <c:pt idx="26">
                  <c:v>203.32662692498761</c:v>
                </c:pt>
              </c:numCache>
            </c:numRef>
          </c:val>
        </c:ser>
        <c:dLbls>
          <c:showVal val="1"/>
        </c:dLbls>
        <c:axId val="88565248"/>
        <c:axId val="88566784"/>
      </c:barChart>
      <c:catAx>
        <c:axId val="885652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88566784"/>
        <c:crosses val="autoZero"/>
        <c:lblAlgn val="ctr"/>
        <c:lblOffset val="100"/>
        <c:tickLblSkip val="1"/>
        <c:tickMarkSkip val="1"/>
      </c:catAx>
      <c:valAx>
        <c:axId val="8856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8856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Black"/>
          <a:ea typeface="Arial Black"/>
          <a:cs typeface="Arial Blac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5" orientation="landscape" horizontalDpi="-4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LIBRARY OPERATING $ AS A PERCENTAGE OF INSTITUTIONAL OPERATING $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stats!$A$135:$AB$135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0.54989737352236878</c:v>
                </c:pt>
                <c:pt idx="2">
                  <c:v>0.78440009631318786</c:v>
                </c:pt>
                <c:pt idx="3">
                  <c:v>0.99979672232269279</c:v>
                </c:pt>
                <c:pt idx="4">
                  <c:v>0.33295120430043657</c:v>
                </c:pt>
                <c:pt idx="5">
                  <c:v>1.7241235649919764</c:v>
                </c:pt>
                <c:pt idx="6">
                  <c:v>0.91527271841230007</c:v>
                </c:pt>
                <c:pt idx="7">
                  <c:v>0.4370103452284087</c:v>
                </c:pt>
                <c:pt idx="8">
                  <c:v>0.46375022690143403</c:v>
                </c:pt>
                <c:pt idx="9">
                  <c:v>0.7206661144994102</c:v>
                </c:pt>
                <c:pt idx="10">
                  <c:v>0.87191032681779934</c:v>
                </c:pt>
                <c:pt idx="11">
                  <c:v>0.64670358208692436</c:v>
                </c:pt>
                <c:pt idx="13">
                  <c:v>0.52658260756531916</c:v>
                </c:pt>
                <c:pt idx="14">
                  <c:v>0.21502854015169287</c:v>
                </c:pt>
                <c:pt idx="15">
                  <c:v>0.37709497206703912</c:v>
                </c:pt>
                <c:pt idx="16">
                  <c:v>0.67028059499661929</c:v>
                </c:pt>
                <c:pt idx="17">
                  <c:v>1.3029847541335624</c:v>
                </c:pt>
                <c:pt idx="18">
                  <c:v>0.24801271860095389</c:v>
                </c:pt>
                <c:pt idx="19">
                  <c:v>0.31485567199852915</c:v>
                </c:pt>
                <c:pt idx="20">
                  <c:v>0.16723274964795201</c:v>
                </c:pt>
                <c:pt idx="21">
                  <c:v>0.77574821917066172</c:v>
                </c:pt>
                <c:pt idx="23">
                  <c:v>0.68878470804644099</c:v>
                </c:pt>
                <c:pt idx="24">
                  <c:v>0.9094647167400256</c:v>
                </c:pt>
                <c:pt idx="27">
                  <c:v>2.2896488458420445</c:v>
                </c:pt>
              </c:numCache>
            </c:numRef>
          </c:val>
        </c:ser>
        <c:dLbls>
          <c:showVal val="1"/>
        </c:dLbls>
        <c:axId val="88599168"/>
        <c:axId val="88605056"/>
      </c:barChart>
      <c:catAx>
        <c:axId val="885991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05056"/>
        <c:crosses val="autoZero"/>
        <c:lblAlgn val="ctr"/>
        <c:lblOffset val="100"/>
        <c:tickLblSkip val="28"/>
        <c:tickMarkSkip val="1"/>
      </c:catAx>
      <c:valAx>
        <c:axId val="8860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9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LIBRARY $ AS A PERCENT OF OPERATING INSTITUTIONAL $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stats!$A$136:$AB$136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24.090583905026872</c:v>
                </c:pt>
                <c:pt idx="2">
                  <c:v>21.451580867084378</c:v>
                </c:pt>
                <c:pt idx="3">
                  <c:v>11.792046721305729</c:v>
                </c:pt>
                <c:pt idx="4">
                  <c:v>15.346451635922504</c:v>
                </c:pt>
                <c:pt idx="5">
                  <c:v>2.9191762800146774</c:v>
                </c:pt>
                <c:pt idx="6">
                  <c:v>15.715014009703633</c:v>
                </c:pt>
                <c:pt idx="7">
                  <c:v>7.8448106181508672</c:v>
                </c:pt>
                <c:pt idx="8">
                  <c:v>32.721230624706436</c:v>
                </c:pt>
                <c:pt idx="9">
                  <c:v>26.527426123600396</c:v>
                </c:pt>
                <c:pt idx="10">
                  <c:v>18.324242032259029</c:v>
                </c:pt>
                <c:pt idx="11">
                  <c:v>17.892042308163514</c:v>
                </c:pt>
                <c:pt idx="13">
                  <c:v>27.070661565045668</c:v>
                </c:pt>
                <c:pt idx="14">
                  <c:v>40.20788363636364</c:v>
                </c:pt>
                <c:pt idx="15">
                  <c:v>21.760888888888889</c:v>
                </c:pt>
                <c:pt idx="16">
                  <c:v>13.784701592281193</c:v>
                </c:pt>
                <c:pt idx="17">
                  <c:v>40.221324983520105</c:v>
                </c:pt>
                <c:pt idx="18">
                  <c:v>53.963717948717949</c:v>
                </c:pt>
                <c:pt idx="19">
                  <c:v>21.570766423357664</c:v>
                </c:pt>
                <c:pt idx="20">
                  <c:v>32.204402026424056</c:v>
                </c:pt>
                <c:pt idx="21">
                  <c:v>6.2385916889537523</c:v>
                </c:pt>
                <c:pt idx="23">
                  <c:v>14.392825984162821</c:v>
                </c:pt>
                <c:pt idx="24">
                  <c:v>10.719372525509886</c:v>
                </c:pt>
                <c:pt idx="27">
                  <c:v>11.002459818308875</c:v>
                </c:pt>
              </c:numCache>
            </c:numRef>
          </c:val>
        </c:ser>
        <c:dLbls>
          <c:showVal val="1"/>
        </c:dLbls>
        <c:axId val="88662016"/>
        <c:axId val="88663552"/>
      </c:barChart>
      <c:catAx>
        <c:axId val="886620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63552"/>
        <c:crosses val="autoZero"/>
        <c:lblAlgn val="ctr"/>
        <c:lblOffset val="100"/>
        <c:tickLblSkip val="28"/>
        <c:tickMarkSkip val="1"/>
      </c:catAx>
      <c:valAx>
        <c:axId val="8866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62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LIBRARY $ AS A PERCENT OF TOTAL INSTITUTIONAL $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stats!$A$137:$AB$137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1.1688267101536349</c:v>
                </c:pt>
                <c:pt idx="2">
                  <c:v>1.8344515263334451</c:v>
                </c:pt>
                <c:pt idx="3">
                  <c:v>3.2142930233510016</c:v>
                </c:pt>
                <c:pt idx="4">
                  <c:v>9.861211129296235</c:v>
                </c:pt>
                <c:pt idx="5">
                  <c:v>16.922884012539186</c:v>
                </c:pt>
                <c:pt idx="6">
                  <c:v>3.3911924939467313</c:v>
                </c:pt>
                <c:pt idx="7">
                  <c:v>4.091176470588235</c:v>
                </c:pt>
                <c:pt idx="8">
                  <c:v>3.8095508811824899</c:v>
                </c:pt>
                <c:pt idx="9">
                  <c:v>4.4749757045675409</c:v>
                </c:pt>
                <c:pt idx="10">
                  <c:v>3.4167763810485692</c:v>
                </c:pt>
                <c:pt idx="11">
                  <c:v>4.1511991657977063</c:v>
                </c:pt>
                <c:pt idx="13">
                  <c:v>1.7595198675496688</c:v>
                </c:pt>
                <c:pt idx="14">
                  <c:v>4.8467686111635517</c:v>
                </c:pt>
                <c:pt idx="15">
                  <c:v>4.1493775933609962</c:v>
                </c:pt>
                <c:pt idx="16">
                  <c:v>4.3510128343899801</c:v>
                </c:pt>
                <c:pt idx="17">
                  <c:v>1.2391578189670687</c:v>
                </c:pt>
                <c:pt idx="18">
                  <c:v>5.7377049180327866</c:v>
                </c:pt>
                <c:pt idx="19">
                  <c:v>4.0250447227191417</c:v>
                </c:pt>
                <c:pt idx="20">
                  <c:v>5.3294543999811745</c:v>
                </c:pt>
                <c:pt idx="21">
                  <c:v>2.5779436152570483</c:v>
                </c:pt>
                <c:pt idx="23">
                  <c:v>3.6877306273062729</c:v>
                </c:pt>
                <c:pt idx="24">
                  <c:v>3.6235530951182686</c:v>
                </c:pt>
                <c:pt idx="27">
                  <c:v>6.3347719807034748</c:v>
                </c:pt>
              </c:numCache>
            </c:numRef>
          </c:val>
        </c:ser>
        <c:dLbls>
          <c:showVal val="1"/>
        </c:dLbls>
        <c:axId val="88679552"/>
        <c:axId val="88681088"/>
      </c:barChart>
      <c:catAx>
        <c:axId val="886795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81088"/>
        <c:crosses val="autoZero"/>
        <c:lblAlgn val="ctr"/>
        <c:lblOffset val="100"/>
        <c:tickLblSkip val="30"/>
        <c:tickMarkSkip val="1"/>
      </c:catAx>
      <c:valAx>
        <c:axId val="8868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7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COLLECTIONS PER FTE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stats!$A$144:$AB$144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</c:numCache>
            </c:numRef>
          </c:val>
        </c:ser>
        <c:dLbls>
          <c:showVal val="1"/>
        </c:dLbls>
        <c:axId val="88721664"/>
        <c:axId val="88731648"/>
      </c:barChart>
      <c:catAx>
        <c:axId val="887216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31648"/>
        <c:crosses val="autoZero"/>
        <c:lblAlgn val="ctr"/>
        <c:lblOffset val="100"/>
        <c:tickLblSkip val="23"/>
        <c:tickMarkSkip val="1"/>
      </c:catAx>
      <c:valAx>
        <c:axId val="8873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2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5" orientation="landscape" horizontalDpi="-4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c) COLLECTION BUDGET PER FTE STUDENT</a:t>
            </a:r>
          </a:p>
        </c:rich>
      </c:tx>
      <c:layout>
        <c:manualLayout>
          <c:xMode val="edge"/>
          <c:yMode val="edge"/>
          <c:x val="0.1854547649795987"/>
          <c:y val="2.70676691729323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72830578634678E-2"/>
          <c:y val="0.1774436090225564"/>
          <c:w val="0.86303132461094301"/>
          <c:h val="0.72180451127819545"/>
        </c:manualLayout>
      </c:layout>
      <c:barChart>
        <c:barDir val="col"/>
        <c:grouping val="clustered"/>
        <c:ser>
          <c:idx val="0"/>
          <c:order val="0"/>
          <c:tx>
            <c:strRef>
              <c:f>stats!$A$127</c:f>
              <c:strCache>
                <c:ptCount val="1"/>
                <c:pt idx="0">
                  <c:v>     c)  Collection Budget/FTE Student:  7(i)/3(a)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6"/>
              <c:layout>
                <c:manualLayout>
                  <c:xMode val="edge"/>
                  <c:yMode val="edge"/>
                  <c:x val="0.92121321166336612"/>
                  <c:y val="0.8195488721804511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stats!$B$127:$AB$127</c:f>
              <c:numCache>
                <c:formatCode>_-* #,##0.00_-;\-* #,##0.00_-;_-* "-"??_-;_-@_-</c:formatCode>
                <c:ptCount val="27"/>
                <c:pt idx="0">
                  <c:v>60.050982748261951</c:v>
                </c:pt>
                <c:pt idx="1">
                  <c:v>38.075142569607515</c:v>
                </c:pt>
                <c:pt idx="2">
                  <c:v>58.621656468084232</c:v>
                </c:pt>
                <c:pt idx="3">
                  <c:v>49.248445171849426</c:v>
                </c:pt>
                <c:pt idx="4">
                  <c:v>30.155485893416927</c:v>
                </c:pt>
                <c:pt idx="5">
                  <c:v>60.557506053268767</c:v>
                </c:pt>
                <c:pt idx="6">
                  <c:v>119.44411764705882</c:v>
                </c:pt>
                <c:pt idx="7">
                  <c:v>40.206935758953954</c:v>
                </c:pt>
                <c:pt idx="8">
                  <c:v>29.734936831875608</c:v>
                </c:pt>
                <c:pt idx="9">
                  <c:v>35.637996645445199</c:v>
                </c:pt>
                <c:pt idx="10">
                  <c:v>195.46611053180396</c:v>
                </c:pt>
                <c:pt idx="12">
                  <c:v>35.588576158940398</c:v>
                </c:pt>
                <c:pt idx="13">
                  <c:v>91.403505128689204</c:v>
                </c:pt>
                <c:pt idx="14">
                  <c:v>43.272080616478959</c:v>
                </c:pt>
                <c:pt idx="15">
                  <c:v>177.40250502551416</c:v>
                </c:pt>
                <c:pt idx="16">
                  <c:v>14.267050566852618</c:v>
                </c:pt>
                <c:pt idx="17">
                  <c:v>226.27950819672131</c:v>
                </c:pt>
                <c:pt idx="18">
                  <c:v>43.969141323792485</c:v>
                </c:pt>
                <c:pt idx="19">
                  <c:v>411.00977773594229</c:v>
                </c:pt>
                <c:pt idx="20">
                  <c:v>151.81384742951906</c:v>
                </c:pt>
                <c:pt idx="22">
                  <c:v>163.36680386034629</c:v>
                </c:pt>
                <c:pt idx="23">
                  <c:v>110.06794162053346</c:v>
                </c:pt>
                <c:pt idx="26">
                  <c:v>38.375969498884061</c:v>
                </c:pt>
              </c:numCache>
            </c:numRef>
          </c:val>
        </c:ser>
        <c:dLbls>
          <c:showVal val="1"/>
        </c:dLbls>
        <c:axId val="88802048"/>
        <c:axId val="88803584"/>
      </c:barChart>
      <c:catAx>
        <c:axId val="888020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03584"/>
        <c:crosses val="autoZero"/>
        <c:lblAlgn val="ctr"/>
        <c:lblOffset val="100"/>
        <c:tickLblSkip val="1"/>
        <c:tickMarkSkip val="1"/>
      </c:catAx>
      <c:valAx>
        <c:axId val="8880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0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e)  COLLECTION BUDGET AS % OF LIBRARY BUDGET</a:t>
            </a:r>
          </a:p>
        </c:rich>
      </c:tx>
      <c:layout>
        <c:manualLayout>
          <c:xMode val="edge"/>
          <c:yMode val="edge"/>
          <c:x val="0.16870144284128746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153163152053277E-2"/>
          <c:y val="0.13376835236541598"/>
          <c:w val="0.92785793562708108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stats!$A$129</c:f>
              <c:strCache>
                <c:ptCount val="1"/>
                <c:pt idx="0">
                  <c:v>     e)  Collection Budget as % of Library Budget:  7(i)/7(k)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stats!$B$129:$AB$129</c:f>
              <c:numCache>
                <c:formatCode>0.00%</c:formatCode>
                <c:ptCount val="27"/>
                <c:pt idx="0">
                  <c:v>0.25093429586729199</c:v>
                </c:pt>
                <c:pt idx="1">
                  <c:v>0.19107919967003645</c:v>
                </c:pt>
                <c:pt idx="2">
                  <c:v>0.17030563012244826</c:v>
                </c:pt>
                <c:pt idx="3">
                  <c:v>0.17489973611708495</c:v>
                </c:pt>
                <c:pt idx="4">
                  <c:v>0.14745845851983566</c:v>
                </c:pt>
                <c:pt idx="5">
                  <c:v>0.16947283362724819</c:v>
                </c:pt>
                <c:pt idx="6">
                  <c:v>0.2065431699010116</c:v>
                </c:pt>
                <c:pt idx="7">
                  <c:v>0.16920386333350079</c:v>
                </c:pt>
                <c:pt idx="8">
                  <c:v>8.0339873459890951E-2</c:v>
                </c:pt>
                <c:pt idx="9">
                  <c:v>0.10730095223201098</c:v>
                </c:pt>
                <c:pt idx="10">
                  <c:v>0.42785299926659776</c:v>
                </c:pt>
                <c:pt idx="12">
                  <c:v>0.19601370559417125</c:v>
                </c:pt>
                <c:pt idx="13">
                  <c:v>0.32840531590005684</c:v>
                </c:pt>
                <c:pt idx="14">
                  <c:v>0.12424601391555355</c:v>
                </c:pt>
                <c:pt idx="15">
                  <c:v>0.41976905899902639</c:v>
                </c:pt>
                <c:pt idx="16">
                  <c:v>0.16242117813843146</c:v>
                </c:pt>
                <c:pt idx="17">
                  <c:v>0.32792807132997714</c:v>
                </c:pt>
                <c:pt idx="18">
                  <c:v>0.16634266097499489</c:v>
                </c:pt>
                <c:pt idx="19">
                  <c:v>0.49638923414333541</c:v>
                </c:pt>
                <c:pt idx="20">
                  <c:v>0.40986221331751377</c:v>
                </c:pt>
                <c:pt idx="22">
                  <c:v>0.42610472503685581</c:v>
                </c:pt>
                <c:pt idx="23">
                  <c:v>0.30578560542860739</c:v>
                </c:pt>
                <c:pt idx="26">
                  <c:v>0.13301686343354174</c:v>
                </c:pt>
              </c:numCache>
            </c:numRef>
          </c:val>
        </c:ser>
        <c:axId val="72310144"/>
        <c:axId val="72328320"/>
      </c:barChart>
      <c:catAx>
        <c:axId val="72310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28320"/>
        <c:crosses val="autoZero"/>
        <c:lblAlgn val="ctr"/>
        <c:lblOffset val="100"/>
        <c:tickLblSkip val="1"/>
        <c:tickMarkSkip val="1"/>
      </c:catAx>
      <c:valAx>
        <c:axId val="7232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1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stats!$A$128:$AB$128</c:f>
              <c:numCache>
                <c:formatCode>_-* #,##0.00_-;\-* #,##0.00_-;_-* "-"??_-;_-@_-</c:formatCode>
                <c:ptCount val="28"/>
                <c:pt idx="0" formatCode="General">
                  <c:v>0</c:v>
                </c:pt>
                <c:pt idx="1">
                  <c:v>239.30958715990045</c:v>
                </c:pt>
                <c:pt idx="2">
                  <c:v>199.26366990942637</c:v>
                </c:pt>
                <c:pt idx="3">
                  <c:v>344.2144362810306</c:v>
                </c:pt>
                <c:pt idx="4">
                  <c:v>281.58101472995088</c:v>
                </c:pt>
                <c:pt idx="5">
                  <c:v>204.50156739811914</c:v>
                </c:pt>
                <c:pt idx="6">
                  <c:v>357.32869249394673</c:v>
                </c:pt>
                <c:pt idx="7">
                  <c:v>578.30098039215682</c:v>
                </c:pt>
                <c:pt idx="8">
                  <c:v>237.62421830585561</c:v>
                </c:pt>
                <c:pt idx="9">
                  <c:v>370.11431000971817</c:v>
                </c:pt>
                <c:pt idx="10">
                  <c:v>332.13122441250204</c:v>
                </c:pt>
                <c:pt idx="11">
                  <c:v>456.85343065693422</c:v>
                </c:pt>
                <c:pt idx="13">
                  <c:v>181.56167218543047</c:v>
                </c:pt>
                <c:pt idx="14">
                  <c:v>278.32529104524576</c:v>
                </c:pt>
                <c:pt idx="15">
                  <c:v>348.27741553052755</c:v>
                </c:pt>
                <c:pt idx="16">
                  <c:v>422.61929797433123</c:v>
                </c:pt>
                <c:pt idx="17">
                  <c:v>87.839841641173294</c:v>
                </c:pt>
                <c:pt idx="18">
                  <c:v>690.02786885245905</c:v>
                </c:pt>
                <c:pt idx="19">
                  <c:v>264.32871198568876</c:v>
                </c:pt>
                <c:pt idx="20">
                  <c:v>827.9989763381144</c:v>
                </c:pt>
                <c:pt idx="21">
                  <c:v>370.40215588723049</c:v>
                </c:pt>
                <c:pt idx="23">
                  <c:v>383.39589838206075</c:v>
                </c:pt>
                <c:pt idx="24">
                  <c:v>359.95135044455628</c:v>
                </c:pt>
                <c:pt idx="27">
                  <c:v>288.50454377205767</c:v>
                </c:pt>
              </c:numCache>
            </c:numRef>
          </c:val>
        </c:ser>
        <c:axId val="88819584"/>
        <c:axId val="88821120"/>
      </c:barChart>
      <c:catAx>
        <c:axId val="888195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21120"/>
        <c:crosses val="autoZero"/>
        <c:lblAlgn val="ctr"/>
        <c:lblOffset val="100"/>
        <c:tickLblSkip val="24"/>
        <c:tickMarkSkip val="1"/>
      </c:catAx>
      <c:valAx>
        <c:axId val="8882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1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d) LIBRARY BUDGET PER FTE STUDENT</a:t>
            </a:r>
          </a:p>
        </c:rich>
      </c:tx>
      <c:layout>
        <c:manualLayout>
          <c:xMode val="edge"/>
          <c:yMode val="edge"/>
          <c:x val="0.21226993865030674"/>
          <c:y val="2.70676691729323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343558282208592E-2"/>
          <c:y val="0.17293233082706766"/>
          <c:w val="0.8674846625766871"/>
          <c:h val="0.72030075187969922"/>
        </c:manualLayout>
      </c:layout>
      <c:barChart>
        <c:barDir val="col"/>
        <c:grouping val="clustered"/>
        <c:ser>
          <c:idx val="0"/>
          <c:order val="0"/>
          <c:tx>
            <c:strRef>
              <c:f>stats!$A$128</c:f>
              <c:strCache>
                <c:ptCount val="1"/>
                <c:pt idx="0">
                  <c:v>     d)  Library Budget/ Student:  7(k)/3(a)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stats!$B$128:$AB$128</c:f>
              <c:numCache>
                <c:formatCode>_-* #,##0.00_-;\-* #,##0.00_-;_-* "-"??_-;_-@_-</c:formatCode>
                <c:ptCount val="27"/>
                <c:pt idx="0">
                  <c:v>239.30958715990045</c:v>
                </c:pt>
                <c:pt idx="1">
                  <c:v>199.26366990942637</c:v>
                </c:pt>
                <c:pt idx="2">
                  <c:v>344.2144362810306</c:v>
                </c:pt>
                <c:pt idx="3">
                  <c:v>281.58101472995088</c:v>
                </c:pt>
                <c:pt idx="4">
                  <c:v>204.50156739811914</c:v>
                </c:pt>
                <c:pt idx="5">
                  <c:v>357.32869249394673</c:v>
                </c:pt>
                <c:pt idx="6">
                  <c:v>578.30098039215682</c:v>
                </c:pt>
                <c:pt idx="7">
                  <c:v>237.62421830585561</c:v>
                </c:pt>
                <c:pt idx="8">
                  <c:v>370.11431000971817</c:v>
                </c:pt>
                <c:pt idx="9">
                  <c:v>332.13122441250204</c:v>
                </c:pt>
                <c:pt idx="10">
                  <c:v>456.85343065693422</c:v>
                </c:pt>
                <c:pt idx="12">
                  <c:v>181.56167218543047</c:v>
                </c:pt>
                <c:pt idx="13">
                  <c:v>278.32529104524576</c:v>
                </c:pt>
                <c:pt idx="14">
                  <c:v>348.27741553052755</c:v>
                </c:pt>
                <c:pt idx="15">
                  <c:v>422.61929797433123</c:v>
                </c:pt>
                <c:pt idx="16">
                  <c:v>87.839841641173294</c:v>
                </c:pt>
                <c:pt idx="17">
                  <c:v>690.02786885245905</c:v>
                </c:pt>
                <c:pt idx="18">
                  <c:v>264.32871198568876</c:v>
                </c:pt>
                <c:pt idx="19">
                  <c:v>827.9989763381144</c:v>
                </c:pt>
                <c:pt idx="20">
                  <c:v>370.40215588723049</c:v>
                </c:pt>
                <c:pt idx="22">
                  <c:v>383.39589838206075</c:v>
                </c:pt>
                <c:pt idx="23">
                  <c:v>359.95135044455628</c:v>
                </c:pt>
                <c:pt idx="26">
                  <c:v>288.50454377205767</c:v>
                </c:pt>
              </c:numCache>
            </c:numRef>
          </c:val>
        </c:ser>
        <c:dLbls>
          <c:showVal val="1"/>
        </c:dLbls>
        <c:axId val="88907776"/>
        <c:axId val="88909312"/>
      </c:barChart>
      <c:catAx>
        <c:axId val="889077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09312"/>
        <c:crosses val="autoZero"/>
        <c:lblAlgn val="ctr"/>
        <c:lblOffset val="100"/>
        <c:tickLblSkip val="1"/>
        <c:tickMarkSkip val="1"/>
      </c:catAx>
      <c:valAx>
        <c:axId val="8890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0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e) COLLECTION BUDGET AS % OF LIBRARY BUDGET</a:t>
            </a:r>
          </a:p>
        </c:rich>
      </c:tx>
      <c:layout>
        <c:manualLayout>
          <c:xMode val="edge"/>
          <c:yMode val="edge"/>
          <c:x val="0.11965826233671772"/>
          <c:y val="3.05498981670061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07179352653955E-2"/>
          <c:y val="0.15071283095723015"/>
          <c:w val="0.87057490863346665"/>
          <c:h val="0.70264765784114058"/>
        </c:manualLayout>
      </c:layout>
      <c:barChart>
        <c:barDir val="col"/>
        <c:grouping val="clustered"/>
        <c:ser>
          <c:idx val="0"/>
          <c:order val="0"/>
          <c:tx>
            <c:strRef>
              <c:f>stats!$A$129</c:f>
              <c:strCache>
                <c:ptCount val="1"/>
                <c:pt idx="0">
                  <c:v>     e)  Collection Budget as % of Library Budget:  7(i)/7(k)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stats!$B$129:$AB$129</c:f>
              <c:numCache>
                <c:formatCode>0.00%</c:formatCode>
                <c:ptCount val="27"/>
                <c:pt idx="0">
                  <c:v>0.25093429586729199</c:v>
                </c:pt>
                <c:pt idx="1">
                  <c:v>0.19107919967003645</c:v>
                </c:pt>
                <c:pt idx="2">
                  <c:v>0.17030563012244826</c:v>
                </c:pt>
                <c:pt idx="3">
                  <c:v>0.17489973611708495</c:v>
                </c:pt>
                <c:pt idx="4">
                  <c:v>0.14745845851983566</c:v>
                </c:pt>
                <c:pt idx="5">
                  <c:v>0.16947283362724819</c:v>
                </c:pt>
                <c:pt idx="6">
                  <c:v>0.2065431699010116</c:v>
                </c:pt>
                <c:pt idx="7">
                  <c:v>0.16920386333350079</c:v>
                </c:pt>
                <c:pt idx="8">
                  <c:v>8.0339873459890951E-2</c:v>
                </c:pt>
                <c:pt idx="9">
                  <c:v>0.10730095223201098</c:v>
                </c:pt>
                <c:pt idx="10">
                  <c:v>0.42785299926659776</c:v>
                </c:pt>
                <c:pt idx="12">
                  <c:v>0.19601370559417125</c:v>
                </c:pt>
                <c:pt idx="13">
                  <c:v>0.32840531590005684</c:v>
                </c:pt>
                <c:pt idx="14">
                  <c:v>0.12424601391555355</c:v>
                </c:pt>
                <c:pt idx="15">
                  <c:v>0.41976905899902639</c:v>
                </c:pt>
                <c:pt idx="16">
                  <c:v>0.16242117813843146</c:v>
                </c:pt>
                <c:pt idx="17">
                  <c:v>0.32792807132997714</c:v>
                </c:pt>
                <c:pt idx="18">
                  <c:v>0.16634266097499489</c:v>
                </c:pt>
                <c:pt idx="19">
                  <c:v>0.49638923414333541</c:v>
                </c:pt>
                <c:pt idx="20">
                  <c:v>0.40986221331751377</c:v>
                </c:pt>
                <c:pt idx="22">
                  <c:v>0.42610472503685581</c:v>
                </c:pt>
                <c:pt idx="23">
                  <c:v>0.30578560542860739</c:v>
                </c:pt>
                <c:pt idx="26">
                  <c:v>0.13301686343354174</c:v>
                </c:pt>
              </c:numCache>
            </c:numRef>
          </c:val>
        </c:ser>
        <c:dLbls>
          <c:showVal val="1"/>
        </c:dLbls>
        <c:axId val="88975232"/>
        <c:axId val="88976768"/>
      </c:barChart>
      <c:catAx>
        <c:axId val="88975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76768"/>
        <c:crosses val="autoZero"/>
        <c:lblAlgn val="ctr"/>
        <c:lblOffset val="100"/>
        <c:tickLblSkip val="1"/>
        <c:tickMarkSkip val="1"/>
      </c:catAx>
      <c:valAx>
        <c:axId val="8897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7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f) PERIODICALS AS % OF LIBRARY BUDGET</a:t>
            </a:r>
          </a:p>
        </c:rich>
      </c:tx>
      <c:layout>
        <c:manualLayout>
          <c:xMode val="edge"/>
          <c:yMode val="edge"/>
          <c:x val="0.1900121802679659"/>
          <c:y val="2.7149361256482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133982947624841E-2"/>
          <c:y val="0.14027169982516119"/>
          <c:w val="0.85870889159561514"/>
          <c:h val="0.75867381733393624"/>
        </c:manualLayout>
      </c:layout>
      <c:barChart>
        <c:barDir val="col"/>
        <c:grouping val="clustered"/>
        <c:ser>
          <c:idx val="0"/>
          <c:order val="0"/>
          <c:tx>
            <c:strRef>
              <c:f>stats!$A$130</c:f>
              <c:strCache>
                <c:ptCount val="1"/>
                <c:pt idx="0">
                  <c:v>     f)  Periodicals as % of Library Budget:  7(d)/7(k)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stats!$B$130:$AB$130</c:f>
              <c:numCache>
                <c:formatCode>0.00%</c:formatCode>
                <c:ptCount val="27"/>
                <c:pt idx="0">
                  <c:v>5.5470992713568201E-2</c:v>
                </c:pt>
                <c:pt idx="1">
                  <c:v>4.6043383473203088E-2</c:v>
                </c:pt>
                <c:pt idx="2">
                  <c:v>4.7347251826021813E-2</c:v>
                </c:pt>
                <c:pt idx="3">
                  <c:v>6.0867442428187812E-2</c:v>
                </c:pt>
                <c:pt idx="4">
                  <c:v>0</c:v>
                </c:pt>
                <c:pt idx="5">
                  <c:v>5.1842939351896558E-2</c:v>
                </c:pt>
                <c:pt idx="6">
                  <c:v>2.538877407958065E-2</c:v>
                </c:pt>
                <c:pt idx="7">
                  <c:v>4.6650445833662298E-2</c:v>
                </c:pt>
                <c:pt idx="8">
                  <c:v>2.6946472358860055E-2</c:v>
                </c:pt>
                <c:pt idx="9">
                  <c:v>3.7278015256563969E-2</c:v>
                </c:pt>
                <c:pt idx="10">
                  <c:v>0.1493220327480449</c:v>
                </c:pt>
                <c:pt idx="12">
                  <c:v>4.218596476030028E-2</c:v>
                </c:pt>
                <c:pt idx="13">
                  <c:v>7.2080278602984049E-2</c:v>
                </c:pt>
                <c:pt idx="14">
                  <c:v>3.4040003812480429E-2</c:v>
                </c:pt>
                <c:pt idx="15">
                  <c:v>0.15001395861590536</c:v>
                </c:pt>
                <c:pt idx="16">
                  <c:v>1.0993063266451695E-2</c:v>
                </c:pt>
                <c:pt idx="17">
                  <c:v>4.804272576303642E-2</c:v>
                </c:pt>
                <c:pt idx="18">
                  <c:v>7.8844204866345538E-2</c:v>
                </c:pt>
                <c:pt idx="19">
                  <c:v>0.31718132256693665</c:v>
                </c:pt>
                <c:pt idx="20">
                  <c:v>6.2457326423478579E-2</c:v>
                </c:pt>
                <c:pt idx="22">
                  <c:v>0.13767545251873328</c:v>
                </c:pt>
                <c:pt idx="23">
                  <c:v>0.16059785521538728</c:v>
                </c:pt>
                <c:pt idx="26">
                  <c:v>1.8407251115520405E-2</c:v>
                </c:pt>
              </c:numCache>
            </c:numRef>
          </c:val>
        </c:ser>
        <c:dLbls>
          <c:showVal val="1"/>
        </c:dLbls>
        <c:axId val="89034112"/>
        <c:axId val="89035904"/>
      </c:barChart>
      <c:catAx>
        <c:axId val="890341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35904"/>
        <c:crosses val="autoZero"/>
        <c:lblAlgn val="ctr"/>
        <c:lblOffset val="100"/>
        <c:tickLblSkip val="1"/>
        <c:tickMarkSkip val="1"/>
      </c:catAx>
      <c:valAx>
        <c:axId val="8903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3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g) PERCENTAGE OF LIBRARY OPERATING $ SPENT ON ACQUISITIONS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stats!$A$1:$AB$1</c:f>
              <c:strCache>
                <c:ptCount val="28"/>
                <c:pt idx="1">
                  <c:v>BCIT</c:v>
                </c:pt>
                <c:pt idx="2">
                  <c:v>CAM</c:v>
                </c:pt>
                <c:pt idx="3">
                  <c:v>CAP</c:v>
                </c:pt>
                <c:pt idx="4">
                  <c:v>CNC</c:v>
                </c:pt>
                <c:pt idx="5">
                  <c:v>CR</c:v>
                </c:pt>
                <c:pt idx="6">
                  <c:v>*DOUG</c:v>
                </c:pt>
                <c:pt idx="7">
                  <c:v>ECIAD*</c:v>
                </c:pt>
                <c:pt idx="8">
                  <c:v>*JI</c:v>
                </c:pt>
                <c:pt idx="9">
                  <c:v>KW</c:v>
                </c:pt>
                <c:pt idx="10">
                  <c:v>LC</c:v>
                </c:pt>
                <c:pt idx="11">
                  <c:v>MAL</c:v>
                </c:pt>
                <c:pt idx="12">
                  <c:v>NVIT</c:v>
                </c:pt>
                <c:pt idx="13">
                  <c:v>NI</c:v>
                </c:pt>
                <c:pt idx="14">
                  <c:v>NL</c:v>
                </c:pt>
                <c:pt idx="15">
                  <c:v>NW</c:v>
                </c:pt>
                <c:pt idx="16">
                  <c:v>OK</c:v>
                </c:pt>
                <c:pt idx="17">
                  <c:v>OLA</c:v>
                </c:pt>
                <c:pt idx="18">
                  <c:v>*RR</c:v>
                </c:pt>
                <c:pt idx="19">
                  <c:v>SEL</c:v>
                </c:pt>
                <c:pt idx="20">
                  <c:v>*SFU</c:v>
                </c:pt>
                <c:pt idx="21">
                  <c:v>TWU</c:v>
                </c:pt>
                <c:pt idx="22">
                  <c:v>UBC</c:v>
                </c:pt>
                <c:pt idx="23">
                  <c:v>UCC</c:v>
                </c:pt>
                <c:pt idx="24">
                  <c:v>*UCFV</c:v>
                </c:pt>
                <c:pt idx="25">
                  <c:v>UNBC</c:v>
                </c:pt>
                <c:pt idx="26">
                  <c:v>UVIC</c:v>
                </c:pt>
                <c:pt idx="27">
                  <c:v>VCC</c:v>
                </c:pt>
              </c:strCache>
            </c:strRef>
          </c:cat>
          <c:val>
            <c:numRef>
              <c:f>stats!$A$131:$AB$131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4.5823894733368814E-2</c:v>
                </c:pt>
                <c:pt idx="2">
                  <c:v>1.3723790203786163E-2</c:v>
                </c:pt>
                <c:pt idx="3">
                  <c:v>1.1363102616926338E-2</c:v>
                </c:pt>
                <c:pt idx="4">
                  <c:v>2.0127175290329331E-2</c:v>
                </c:pt>
                <c:pt idx="5">
                  <c:v>0</c:v>
                </c:pt>
                <c:pt idx="6">
                  <c:v>2.8544469233805461E-2</c:v>
                </c:pt>
                <c:pt idx="7">
                  <c:v>2.4230885945475844E-2</c:v>
                </c:pt>
                <c:pt idx="8">
                  <c:v>3.368813414963838E-2</c:v>
                </c:pt>
                <c:pt idx="9">
                  <c:v>2.2212951964712922E-2</c:v>
                </c:pt>
                <c:pt idx="10">
                  <c:v>1.8543979912769987E-2</c:v>
                </c:pt>
                <c:pt idx="11">
                  <c:v>5.0721741925232898E-2</c:v>
                </c:pt>
                <c:pt idx="13">
                  <c:v>3.0773755109391707E-2</c:v>
                </c:pt>
                <c:pt idx="14">
                  <c:v>3.3528024535758157E-2</c:v>
                </c:pt>
                <c:pt idx="15">
                  <c:v>1.7020001906240215E-2</c:v>
                </c:pt>
                <c:pt idx="16">
                  <c:v>3.2564005650769702E-2</c:v>
                </c:pt>
                <c:pt idx="17">
                  <c:v>6.8486415392746955E-2</c:v>
                </c:pt>
                <c:pt idx="18">
                  <c:v>0.16130020882976928</c:v>
                </c:pt>
                <c:pt idx="19">
                  <c:v>2.7874641098133965E-2</c:v>
                </c:pt>
                <c:pt idx="20">
                  <c:v>3.6025522231840322E-2</c:v>
                </c:pt>
                <c:pt idx="21">
                  <c:v>9.589662081239296E-2</c:v>
                </c:pt>
                <c:pt idx="23">
                  <c:v>9.8871144023994897E-2</c:v>
                </c:pt>
                <c:pt idx="24">
                  <c:v>3.7893758126832176E-2</c:v>
                </c:pt>
                <c:pt idx="27">
                  <c:v>1.3634796953691401E-2</c:v>
                </c:pt>
              </c:numCache>
            </c:numRef>
          </c:val>
        </c:ser>
        <c:dLbls>
          <c:showVal val="1"/>
        </c:dLbls>
        <c:axId val="89133824"/>
        <c:axId val="89135360"/>
      </c:barChart>
      <c:catAx>
        <c:axId val="891338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35360"/>
        <c:crosses val="autoZero"/>
        <c:lblAlgn val="ctr"/>
        <c:lblOffset val="100"/>
        <c:tickLblSkip val="30"/>
        <c:tickMarkSkip val="1"/>
      </c:catAx>
      <c:valAx>
        <c:axId val="8913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3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h) LIBRARY BUDGET AS % OF INSTITUTIONAL BUDGET</a:t>
            </a:r>
          </a:p>
        </c:rich>
      </c:tx>
      <c:layout>
        <c:manualLayout>
          <c:xMode val="edge"/>
          <c:yMode val="edge"/>
          <c:x val="0.10666679292944239"/>
          <c:y val="2.7149361256482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72830578634678E-2"/>
          <c:y val="0.1387634019775788"/>
          <c:w val="0.85939495667016652"/>
          <c:h val="0.74660743455327727"/>
        </c:manualLayout>
      </c:layout>
      <c:barChart>
        <c:barDir val="col"/>
        <c:grouping val="clustered"/>
        <c:ser>
          <c:idx val="0"/>
          <c:order val="0"/>
          <c:tx>
            <c:strRef>
              <c:f>stats!$A$132</c:f>
              <c:strCache>
                <c:ptCount val="1"/>
                <c:pt idx="0">
                  <c:v>     h)  Library Budget as % of Institutional Budget 7(k)/8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stats!$B$132:$AB$132</c:f>
              <c:numCache>
                <c:formatCode>0.00%</c:formatCode>
                <c:ptCount val="27"/>
                <c:pt idx="0">
                  <c:v>1.9628962652680489E-2</c:v>
                </c:pt>
                <c:pt idx="1">
                  <c:v>2.3245543663294656E-2</c:v>
                </c:pt>
                <c:pt idx="2">
                  <c:v>4.2580485227177819E-2</c:v>
                </c:pt>
                <c:pt idx="3">
                  <c:v>3.430753852952776E-2</c:v>
                </c:pt>
                <c:pt idx="4">
                  <c:v>2.6945890128046261E-2</c:v>
                </c:pt>
                <c:pt idx="5">
                  <c:v>5.8791395503741573E-2</c:v>
                </c:pt>
                <c:pt idx="6">
                  <c:v>4.3564771048744462E-2</c:v>
                </c:pt>
                <c:pt idx="7">
                  <c:v>1.352295447927788E-2</c:v>
                </c:pt>
                <c:pt idx="8">
                  <c:v>5.9566426128998831E-2</c:v>
                </c:pt>
                <c:pt idx="9">
                  <c:v>6.18501399074744E-2</c:v>
                </c:pt>
                <c:pt idx="10">
                  <c:v>7.4742199107899185E-2</c:v>
                </c:pt>
                <c:pt idx="12">
                  <c:v>2.3891641566498836E-2</c:v>
                </c:pt>
                <c:pt idx="13">
                  <c:v>2.2841471400565607E-2</c:v>
                </c:pt>
                <c:pt idx="14">
                  <c:v>3.4786710967703888E-2</c:v>
                </c:pt>
                <c:pt idx="15">
                  <c:v>4.7507563313992189E-2</c:v>
                </c:pt>
                <c:pt idx="16">
                  <c:v>4.0138393690965432E-3</c:v>
                </c:pt>
                <c:pt idx="17">
                  <c:v>2.5974833013993816E-2</c:v>
                </c:pt>
                <c:pt idx="18">
                  <c:v>2.46502944181194E-2</c:v>
                </c:pt>
                <c:pt idx="19">
                  <c:v>9.7269121519354768E-2</c:v>
                </c:pt>
                <c:pt idx="20">
                  <c:v>0</c:v>
                </c:pt>
                <c:pt idx="22">
                  <c:v>3.728926731655488E-2</c:v>
                </c:pt>
                <c:pt idx="23">
                  <c:v>3.8525839500611454E-2</c:v>
                </c:pt>
                <c:pt idx="26">
                  <c:v>5.7358633283341294E-2</c:v>
                </c:pt>
              </c:numCache>
            </c:numRef>
          </c:val>
        </c:ser>
        <c:dLbls>
          <c:showVal val="1"/>
        </c:dLbls>
        <c:axId val="89196800"/>
        <c:axId val="89206784"/>
      </c:barChart>
      <c:catAx>
        <c:axId val="891968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06784"/>
        <c:crosses val="autoZero"/>
        <c:lblAlgn val="ctr"/>
        <c:lblOffset val="100"/>
        <c:tickLblSkip val="1"/>
        <c:tickMarkSkip val="1"/>
      </c:catAx>
      <c:valAx>
        <c:axId val="8920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96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k) DIRECT CIRCULATION PER TOTAL VOLUMES</a:t>
            </a:r>
          </a:p>
        </c:rich>
      </c:tx>
      <c:layout>
        <c:manualLayout>
          <c:xMode val="edge"/>
          <c:yMode val="edge"/>
          <c:x val="0.15995135067459207"/>
          <c:y val="2.6986585769378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039157937411682E-2"/>
          <c:y val="0.14842622173158068"/>
          <c:w val="0.87179591131037193"/>
          <c:h val="0.73613408959804161"/>
        </c:manualLayout>
      </c:layout>
      <c:barChart>
        <c:barDir val="col"/>
        <c:grouping val="clustered"/>
        <c:ser>
          <c:idx val="0"/>
          <c:order val="0"/>
          <c:tx>
            <c:strRef>
              <c:f>stats!$A$135</c:f>
              <c:strCache>
                <c:ptCount val="1"/>
                <c:pt idx="0">
                  <c:v>     k)  Direct Circulation/Total Volumes:  6(d)/5(f)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stats!$B$135:$AB$135</c:f>
              <c:numCache>
                <c:formatCode>_-* #,##0.00_-;\-* #,##0.00_-;_-* "-"??_-;_-@_-</c:formatCode>
                <c:ptCount val="27"/>
                <c:pt idx="0">
                  <c:v>0.54989737352236878</c:v>
                </c:pt>
                <c:pt idx="1">
                  <c:v>0.78440009631318786</c:v>
                </c:pt>
                <c:pt idx="2">
                  <c:v>0.99979672232269279</c:v>
                </c:pt>
                <c:pt idx="3">
                  <c:v>0.33295120430043657</c:v>
                </c:pt>
                <c:pt idx="4">
                  <c:v>1.7241235649919764</c:v>
                </c:pt>
                <c:pt idx="5">
                  <c:v>0.91527271841230007</c:v>
                </c:pt>
                <c:pt idx="6">
                  <c:v>0.4370103452284087</c:v>
                </c:pt>
                <c:pt idx="7">
                  <c:v>0.46375022690143403</c:v>
                </c:pt>
                <c:pt idx="8">
                  <c:v>0.7206661144994102</c:v>
                </c:pt>
                <c:pt idx="9">
                  <c:v>0.87191032681779934</c:v>
                </c:pt>
                <c:pt idx="10">
                  <c:v>0.64670358208692436</c:v>
                </c:pt>
                <c:pt idx="12">
                  <c:v>0.52658260756531916</c:v>
                </c:pt>
                <c:pt idx="13">
                  <c:v>0.21502854015169287</c:v>
                </c:pt>
                <c:pt idx="14">
                  <c:v>0.37709497206703912</c:v>
                </c:pt>
                <c:pt idx="15">
                  <c:v>0.67028059499661929</c:v>
                </c:pt>
                <c:pt idx="16">
                  <c:v>1.3029847541335624</c:v>
                </c:pt>
                <c:pt idx="17">
                  <c:v>0.24801271860095389</c:v>
                </c:pt>
                <c:pt idx="18">
                  <c:v>0.31485567199852915</c:v>
                </c:pt>
                <c:pt idx="19">
                  <c:v>0.16723274964795201</c:v>
                </c:pt>
                <c:pt idx="20">
                  <c:v>0.77574821917066172</c:v>
                </c:pt>
                <c:pt idx="22">
                  <c:v>0.68878470804644099</c:v>
                </c:pt>
                <c:pt idx="23">
                  <c:v>0.9094647167400256</c:v>
                </c:pt>
                <c:pt idx="26">
                  <c:v>2.2896488458420445</c:v>
                </c:pt>
              </c:numCache>
            </c:numRef>
          </c:val>
        </c:ser>
        <c:dLbls>
          <c:showVal val="1"/>
        </c:dLbls>
        <c:axId val="89280896"/>
        <c:axId val="89282432"/>
      </c:barChart>
      <c:catAx>
        <c:axId val="8928089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2432"/>
        <c:crosses val="autoZero"/>
        <c:lblAlgn val="ctr"/>
        <c:lblOffset val="100"/>
        <c:tickLblSkip val="1"/>
        <c:tickMarkSkip val="1"/>
      </c:catAx>
      <c:valAx>
        <c:axId val="8928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l) TOTAL LIBRARY BUDGET PER CIRCULATION</a:t>
            </a:r>
          </a:p>
        </c:rich>
      </c:tx>
      <c:layout>
        <c:manualLayout>
          <c:xMode val="edge"/>
          <c:yMode val="edge"/>
          <c:x val="0.16523907311207425"/>
          <c:y val="2.6905868871842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543615513156728E-2"/>
          <c:y val="0.14499273780937297"/>
          <c:w val="0.87760307719523889"/>
          <c:h val="0.74290093496142651"/>
        </c:manualLayout>
      </c:layout>
      <c:barChart>
        <c:barDir val="col"/>
        <c:grouping val="clustered"/>
        <c:ser>
          <c:idx val="0"/>
          <c:order val="0"/>
          <c:tx>
            <c:strRef>
              <c:f>stats!$A$136</c:f>
              <c:strCache>
                <c:ptCount val="1"/>
                <c:pt idx="0">
                  <c:v>     l)  Total Library Budget/Circulation:  7(k)/6(d)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stats!$B$136:$AB$136</c:f>
              <c:numCache>
                <c:formatCode>_-* #,##0.00_-;\-* #,##0.00_-;_-* "-"??_-;_-@_-</c:formatCode>
                <c:ptCount val="27"/>
                <c:pt idx="0">
                  <c:v>24.090583905026872</c:v>
                </c:pt>
                <c:pt idx="1">
                  <c:v>21.451580867084378</c:v>
                </c:pt>
                <c:pt idx="2">
                  <c:v>11.792046721305729</c:v>
                </c:pt>
                <c:pt idx="3">
                  <c:v>15.346451635922504</c:v>
                </c:pt>
                <c:pt idx="4">
                  <c:v>2.9191762800146774</c:v>
                </c:pt>
                <c:pt idx="5">
                  <c:v>15.715014009703633</c:v>
                </c:pt>
                <c:pt idx="6">
                  <c:v>7.8448106181508672</c:v>
                </c:pt>
                <c:pt idx="7">
                  <c:v>32.721230624706436</c:v>
                </c:pt>
                <c:pt idx="8">
                  <c:v>26.527426123600396</c:v>
                </c:pt>
                <c:pt idx="9">
                  <c:v>18.324242032259029</c:v>
                </c:pt>
                <c:pt idx="10">
                  <c:v>17.892042308163514</c:v>
                </c:pt>
                <c:pt idx="12">
                  <c:v>27.070661565045668</c:v>
                </c:pt>
                <c:pt idx="13">
                  <c:v>40.20788363636364</c:v>
                </c:pt>
                <c:pt idx="14">
                  <c:v>21.760888888888889</c:v>
                </c:pt>
                <c:pt idx="15">
                  <c:v>13.784701592281193</c:v>
                </c:pt>
                <c:pt idx="16">
                  <c:v>40.221324983520105</c:v>
                </c:pt>
                <c:pt idx="17">
                  <c:v>53.963717948717949</c:v>
                </c:pt>
                <c:pt idx="18">
                  <c:v>21.570766423357664</c:v>
                </c:pt>
                <c:pt idx="19">
                  <c:v>32.204402026424056</c:v>
                </c:pt>
                <c:pt idx="20">
                  <c:v>6.2385916889537523</c:v>
                </c:pt>
                <c:pt idx="22">
                  <c:v>14.392825984162821</c:v>
                </c:pt>
                <c:pt idx="23">
                  <c:v>10.719372525509886</c:v>
                </c:pt>
                <c:pt idx="26">
                  <c:v>11.002459818308875</c:v>
                </c:pt>
              </c:numCache>
            </c:numRef>
          </c:val>
        </c:ser>
        <c:dLbls>
          <c:showVal val="1"/>
        </c:dLbls>
        <c:axId val="89348352"/>
        <c:axId val="89362432"/>
      </c:barChart>
      <c:catAx>
        <c:axId val="893483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2432"/>
        <c:crosses val="autoZero"/>
        <c:lblAlgn val="ctr"/>
        <c:lblOffset val="100"/>
        <c:tickLblSkip val="1"/>
        <c:tickMarkSkip val="1"/>
      </c:catAx>
      <c:valAx>
        <c:axId val="8936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4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m) REFERENCE TRANSACTIONS PER FTE STUDENT</a:t>
            </a:r>
          </a:p>
        </c:rich>
      </c:tx>
      <c:layout>
        <c:manualLayout>
          <c:xMode val="edge"/>
          <c:yMode val="edge"/>
          <c:x val="0.13096726535549591"/>
          <c:y val="2.66667052469693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111567452301327E-2"/>
          <c:y val="0.15111132973282659"/>
          <c:w val="0.87393109779274836"/>
          <c:h val="0.73037142704199509"/>
        </c:manualLayout>
      </c:layout>
      <c:barChart>
        <c:barDir val="col"/>
        <c:grouping val="clustered"/>
        <c:ser>
          <c:idx val="0"/>
          <c:order val="0"/>
          <c:tx>
            <c:strRef>
              <c:f>stats!$A$137</c:f>
              <c:strCache>
                <c:ptCount val="1"/>
                <c:pt idx="0">
                  <c:v>     m)  Reference Transactions/FTE Student:  6(a)/3(a)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6"/>
              <c:layout>
                <c:manualLayout>
                  <c:xMode val="edge"/>
                  <c:yMode val="edge"/>
                  <c:x val="0.91799485062263475"/>
                  <c:y val="0.60444531893130637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stats!$B$137:$AB$137</c:f>
              <c:numCache>
                <c:formatCode>_-* #,##0.00_-;\-* #,##0.00_-;_-* "-"??_-;_-@_-</c:formatCode>
                <c:ptCount val="27"/>
                <c:pt idx="0">
                  <c:v>1.1688267101536349</c:v>
                </c:pt>
                <c:pt idx="1">
                  <c:v>1.8344515263334451</c:v>
                </c:pt>
                <c:pt idx="2">
                  <c:v>3.2142930233510016</c:v>
                </c:pt>
                <c:pt idx="3">
                  <c:v>9.861211129296235</c:v>
                </c:pt>
                <c:pt idx="4">
                  <c:v>16.922884012539186</c:v>
                </c:pt>
                <c:pt idx="5">
                  <c:v>3.3911924939467313</c:v>
                </c:pt>
                <c:pt idx="6">
                  <c:v>4.091176470588235</c:v>
                </c:pt>
                <c:pt idx="7">
                  <c:v>3.8095508811824899</c:v>
                </c:pt>
                <c:pt idx="8">
                  <c:v>4.4749757045675409</c:v>
                </c:pt>
                <c:pt idx="9">
                  <c:v>3.4167763810485692</c:v>
                </c:pt>
                <c:pt idx="10">
                  <c:v>4.1511991657977063</c:v>
                </c:pt>
                <c:pt idx="12">
                  <c:v>1.7595198675496688</c:v>
                </c:pt>
                <c:pt idx="13">
                  <c:v>4.8467686111635517</c:v>
                </c:pt>
                <c:pt idx="14">
                  <c:v>4.1493775933609962</c:v>
                </c:pt>
                <c:pt idx="15">
                  <c:v>4.3510128343899801</c:v>
                </c:pt>
                <c:pt idx="16">
                  <c:v>1.2391578189670687</c:v>
                </c:pt>
                <c:pt idx="17">
                  <c:v>5.7377049180327866</c:v>
                </c:pt>
                <c:pt idx="18">
                  <c:v>4.0250447227191417</c:v>
                </c:pt>
                <c:pt idx="19">
                  <c:v>5.3294543999811745</c:v>
                </c:pt>
                <c:pt idx="20">
                  <c:v>2.5779436152570483</c:v>
                </c:pt>
                <c:pt idx="22">
                  <c:v>3.6877306273062729</c:v>
                </c:pt>
                <c:pt idx="23">
                  <c:v>3.6235530951182686</c:v>
                </c:pt>
                <c:pt idx="26">
                  <c:v>6.3347719807034748</c:v>
                </c:pt>
              </c:numCache>
            </c:numRef>
          </c:val>
        </c:ser>
        <c:dLbls>
          <c:showVal val="1"/>
        </c:dLbls>
        <c:axId val="89408640"/>
        <c:axId val="89410176"/>
      </c:barChart>
      <c:catAx>
        <c:axId val="894086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10176"/>
        <c:crosses val="autoZero"/>
        <c:lblAlgn val="ctr"/>
        <c:lblOffset val="100"/>
        <c:tickLblSkip val="1"/>
        <c:tickMarkSkip val="1"/>
      </c:catAx>
      <c:valAx>
        <c:axId val="8941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0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n) NUMBER OF STUDENTS INSTRUCTED PER FTE STUDENTS</a:t>
            </a:r>
          </a:p>
        </c:rich>
      </c:tx>
      <c:layout>
        <c:manualLayout>
          <c:xMode val="edge"/>
          <c:yMode val="edge"/>
          <c:x val="0.14565518296545804"/>
          <c:y val="2.7149361256482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35560586464834E-2"/>
          <c:y val="0.16892935892922636"/>
          <c:w val="0.87393109779274836"/>
          <c:h val="0.71493317975404724"/>
        </c:manualLayout>
      </c:layout>
      <c:barChart>
        <c:barDir val="col"/>
        <c:grouping val="clustered"/>
        <c:ser>
          <c:idx val="0"/>
          <c:order val="0"/>
          <c:tx>
            <c:strRef>
              <c:f>stats!$A$138</c:f>
              <c:strCache>
                <c:ptCount val="1"/>
                <c:pt idx="0">
                  <c:v>     n)  Number of Students Instructed/FTE Students:  6(b)/3(a)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stats!$B$138:$AB$138</c:f>
              <c:numCache>
                <c:formatCode>_-* #,##0.00_-;\-* #,##0.00_-;_-* "-"??_-;_-@_-</c:formatCode>
                <c:ptCount val="27"/>
                <c:pt idx="0">
                  <c:v>0.35404686293022058</c:v>
                </c:pt>
                <c:pt idx="1">
                  <c:v>0.6512915129151291</c:v>
                </c:pt>
                <c:pt idx="2">
                  <c:v>0.68559032396700981</c:v>
                </c:pt>
                <c:pt idx="3">
                  <c:v>0.97905073649754504</c:v>
                </c:pt>
                <c:pt idx="4">
                  <c:v>1.0112852664576804</c:v>
                </c:pt>
                <c:pt idx="5">
                  <c:v>1.0317796610169492</c:v>
                </c:pt>
                <c:pt idx="6">
                  <c:v>0.39509803921568626</c:v>
                </c:pt>
                <c:pt idx="7">
                  <c:v>0.11768050028425242</c:v>
                </c:pt>
                <c:pt idx="8">
                  <c:v>0.93391642371234207</c:v>
                </c:pt>
                <c:pt idx="9">
                  <c:v>0.72014716756542285</c:v>
                </c:pt>
                <c:pt idx="10">
                  <c:v>0.59419534237052485</c:v>
                </c:pt>
                <c:pt idx="12">
                  <c:v>0.43915562913907286</c:v>
                </c:pt>
                <c:pt idx="13">
                  <c:v>0.22654332641117614</c:v>
                </c:pt>
                <c:pt idx="14">
                  <c:v>0.94842916419679901</c:v>
                </c:pt>
                <c:pt idx="15">
                  <c:v>0.74949744858512446</c:v>
                </c:pt>
                <c:pt idx="16">
                  <c:v>1.2236818427208926E-2</c:v>
                </c:pt>
                <c:pt idx="17">
                  <c:v>1.639344262295082</c:v>
                </c:pt>
                <c:pt idx="18">
                  <c:v>0.98389982110912344</c:v>
                </c:pt>
                <c:pt idx="19">
                  <c:v>0.63796491310640202</c:v>
                </c:pt>
                <c:pt idx="20">
                  <c:v>0.49751243781094528</c:v>
                </c:pt>
                <c:pt idx="22">
                  <c:v>0.61435566278739706</c:v>
                </c:pt>
                <c:pt idx="23">
                  <c:v>0.89645193759436337</c:v>
                </c:pt>
                <c:pt idx="26">
                  <c:v>0.71549597907629303</c:v>
                </c:pt>
              </c:numCache>
            </c:numRef>
          </c:val>
        </c:ser>
        <c:dLbls>
          <c:showVal val="1"/>
        </c:dLbls>
        <c:axId val="89750528"/>
        <c:axId val="89756416"/>
      </c:barChart>
      <c:catAx>
        <c:axId val="897505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56416"/>
        <c:crosses val="autoZero"/>
        <c:lblAlgn val="ctr"/>
        <c:lblOffset val="100"/>
        <c:tickLblSkip val="1"/>
        <c:tickMarkSkip val="1"/>
      </c:catAx>
      <c:valAx>
        <c:axId val="8975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5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f)  PERIODICALS AS % OF LIBRARY BUDGET</a:t>
            </a:r>
          </a:p>
        </c:rich>
      </c:tx>
      <c:layout>
        <c:manualLayout>
          <c:xMode val="edge"/>
          <c:yMode val="edge"/>
          <c:x val="0.22197558268590456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153163152053277E-2"/>
          <c:y val="0.13376835236541598"/>
          <c:w val="0.92785793562708108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stats!$A$130</c:f>
              <c:strCache>
                <c:ptCount val="1"/>
                <c:pt idx="0">
                  <c:v>     f)  Periodicals as % of Library Budget:  7(d)/7(k)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"/>
              <c:delete val="1"/>
            </c:dLbl>
            <c:dLbl>
              <c:idx val="17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stats!$B$130:$AB$130</c:f>
              <c:numCache>
                <c:formatCode>0.00%</c:formatCode>
                <c:ptCount val="27"/>
                <c:pt idx="0">
                  <c:v>5.5470992713568201E-2</c:v>
                </c:pt>
                <c:pt idx="1">
                  <c:v>4.6043383473203088E-2</c:v>
                </c:pt>
                <c:pt idx="2">
                  <c:v>4.7347251826021813E-2</c:v>
                </c:pt>
                <c:pt idx="3">
                  <c:v>6.0867442428187812E-2</c:v>
                </c:pt>
                <c:pt idx="4">
                  <c:v>0</c:v>
                </c:pt>
                <c:pt idx="5">
                  <c:v>5.1842939351896558E-2</c:v>
                </c:pt>
                <c:pt idx="6">
                  <c:v>2.538877407958065E-2</c:v>
                </c:pt>
                <c:pt idx="7">
                  <c:v>4.6650445833662298E-2</c:v>
                </c:pt>
                <c:pt idx="8">
                  <c:v>2.6946472358860055E-2</c:v>
                </c:pt>
                <c:pt idx="9">
                  <c:v>3.7278015256563969E-2</c:v>
                </c:pt>
                <c:pt idx="10">
                  <c:v>0.1493220327480449</c:v>
                </c:pt>
                <c:pt idx="12">
                  <c:v>4.218596476030028E-2</c:v>
                </c:pt>
                <c:pt idx="13">
                  <c:v>7.2080278602984049E-2</c:v>
                </c:pt>
                <c:pt idx="14">
                  <c:v>3.4040003812480429E-2</c:v>
                </c:pt>
                <c:pt idx="15">
                  <c:v>0.15001395861590536</c:v>
                </c:pt>
                <c:pt idx="16">
                  <c:v>1.0993063266451695E-2</c:v>
                </c:pt>
                <c:pt idx="17">
                  <c:v>4.804272576303642E-2</c:v>
                </c:pt>
                <c:pt idx="18">
                  <c:v>7.8844204866345538E-2</c:v>
                </c:pt>
                <c:pt idx="19">
                  <c:v>0.31718132256693665</c:v>
                </c:pt>
                <c:pt idx="20">
                  <c:v>6.2457326423478579E-2</c:v>
                </c:pt>
                <c:pt idx="22">
                  <c:v>0.13767545251873328</c:v>
                </c:pt>
                <c:pt idx="23">
                  <c:v>0.16059785521538728</c:v>
                </c:pt>
                <c:pt idx="26">
                  <c:v>1.8407251115520405E-2</c:v>
                </c:pt>
              </c:numCache>
            </c:numRef>
          </c:val>
        </c:ser>
        <c:axId val="72377856"/>
        <c:axId val="72379392"/>
      </c:barChart>
      <c:catAx>
        <c:axId val="72377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79392"/>
        <c:crosses val="autoZero"/>
        <c:lblAlgn val="ctr"/>
        <c:lblOffset val="100"/>
        <c:tickLblSkip val="1"/>
        <c:tickMarkSkip val="1"/>
      </c:catAx>
      <c:valAx>
        <c:axId val="723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7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O) TOTAL LIBRARY AREA PER FTE STUDENTS</a:t>
            </a:r>
          </a:p>
        </c:rich>
      </c:tx>
      <c:layout>
        <c:manualLayout>
          <c:xMode val="edge"/>
          <c:yMode val="edge"/>
          <c:x val="0.16932515337423312"/>
          <c:y val="2.6905868871842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073619631901845E-2"/>
          <c:y val="0.10762347548736963"/>
          <c:w val="0.87239263803680978"/>
          <c:h val="0.75635386939734761"/>
        </c:manualLayout>
      </c:layout>
      <c:barChart>
        <c:barDir val="col"/>
        <c:grouping val="clustered"/>
        <c:ser>
          <c:idx val="0"/>
          <c:order val="0"/>
          <c:tx>
            <c:strRef>
              <c:f>stats!$A$139</c:f>
              <c:strCache>
                <c:ptCount val="1"/>
                <c:pt idx="0">
                  <c:v>     o)  Total Library Area/FTE Students:  9(a)/3(a)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stats!$B$139:$AB$139</c:f>
              <c:numCache>
                <c:formatCode>_-* #,##0.00_-;\-* #,##0.00_-;_-* "-"??_-;_-@_-</c:formatCode>
                <c:ptCount val="27"/>
                <c:pt idx="0">
                  <c:v>0.41419620633422027</c:v>
                </c:pt>
                <c:pt idx="1">
                  <c:v>0.74874203287487417</c:v>
                </c:pt>
                <c:pt idx="2">
                  <c:v>0.78022225405726209</c:v>
                </c:pt>
                <c:pt idx="3">
                  <c:v>0.7528641571194763</c:v>
                </c:pt>
                <c:pt idx="4">
                  <c:v>0.63699059561128524</c:v>
                </c:pt>
                <c:pt idx="5">
                  <c:v>0.78125</c:v>
                </c:pt>
                <c:pt idx="6">
                  <c:v>0.97254901960784312</c:v>
                </c:pt>
                <c:pt idx="7">
                  <c:v>0.37180216031836272</c:v>
                </c:pt>
                <c:pt idx="8">
                  <c:v>0.60738581146744408</c:v>
                </c:pt>
                <c:pt idx="9">
                  <c:v>0.43987952459105095</c:v>
                </c:pt>
                <c:pt idx="10">
                  <c:v>0.78971150503997223</c:v>
                </c:pt>
                <c:pt idx="12">
                  <c:v>0.45405629139072845</c:v>
                </c:pt>
                <c:pt idx="13">
                  <c:v>0.50846391038952865</c:v>
                </c:pt>
                <c:pt idx="14">
                  <c:v>0.63070539419087135</c:v>
                </c:pt>
                <c:pt idx="15">
                  <c:v>1.0213391062316375</c:v>
                </c:pt>
                <c:pt idx="16">
                  <c:v>7.284506028432608E-2</c:v>
                </c:pt>
                <c:pt idx="17">
                  <c:v>0</c:v>
                </c:pt>
                <c:pt idx="18">
                  <c:v>0.67307692307692313</c:v>
                </c:pt>
                <c:pt idx="19">
                  <c:v>1.0158961747990918</c:v>
                </c:pt>
                <c:pt idx="20">
                  <c:v>14.925373134328359</c:v>
                </c:pt>
                <c:pt idx="22">
                  <c:v>0.54555776326994032</c:v>
                </c:pt>
                <c:pt idx="23">
                  <c:v>0.73267908069115917</c:v>
                </c:pt>
                <c:pt idx="26">
                  <c:v>0.20828421449975751</c:v>
                </c:pt>
              </c:numCache>
            </c:numRef>
          </c:val>
        </c:ser>
        <c:dLbls>
          <c:showVal val="1"/>
        </c:dLbls>
        <c:axId val="89801472"/>
        <c:axId val="89803008"/>
      </c:barChart>
      <c:catAx>
        <c:axId val="89801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03008"/>
        <c:crosses val="autoZero"/>
        <c:lblAlgn val="ctr"/>
        <c:lblOffset val="100"/>
        <c:tickLblSkip val="1"/>
        <c:tickMarkSkip val="1"/>
      </c:catAx>
      <c:valAx>
        <c:axId val="8980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0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r) REFERENCE HOURS PER TOTAL OPEN HOURS</a:t>
            </a:r>
          </a:p>
        </c:rich>
      </c:tx>
      <c:layout>
        <c:manualLayout>
          <c:xMode val="edge"/>
          <c:yMode val="edge"/>
          <c:x val="0.14426668529083811"/>
          <c:y val="8.995528589792769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050721164845591E-2"/>
          <c:y val="0.13643218361185699"/>
          <c:w val="0.88656193781292825"/>
          <c:h val="0.6836601728242504"/>
        </c:manualLayout>
      </c:layout>
      <c:barChart>
        <c:barDir val="col"/>
        <c:grouping val="clustered"/>
        <c:ser>
          <c:idx val="0"/>
          <c:order val="0"/>
          <c:tx>
            <c:strRef>
              <c:f>stats!$A$142</c:f>
              <c:strCache>
                <c:ptCount val="1"/>
                <c:pt idx="0">
                  <c:v>     r)  Reference Hours/Total Open Hours:  (9(d)/9(c)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stats!$B$142:$AB$142</c:f>
              <c:numCache>
                <c:formatCode>_-* #,##0.00_-;\-* #,##0.00_-;_-* "-"??_-;_-@_-</c:formatCode>
                <c:ptCount val="27"/>
                <c:pt idx="0">
                  <c:v>0.51827242524916939</c:v>
                </c:pt>
                <c:pt idx="1">
                  <c:v>0.67500000000000004</c:v>
                </c:pt>
                <c:pt idx="2">
                  <c:v>0.42249240121580545</c:v>
                </c:pt>
                <c:pt idx="3">
                  <c:v>0.42168674698795183</c:v>
                </c:pt>
                <c:pt idx="4">
                  <c:v>0.69178082191780821</c:v>
                </c:pt>
                <c:pt idx="5">
                  <c:v>0.96641791044776115</c:v>
                </c:pt>
                <c:pt idx="6">
                  <c:v>1</c:v>
                </c:pt>
                <c:pt idx="7">
                  <c:v>1</c:v>
                </c:pt>
                <c:pt idx="8">
                  <c:v>0.66417910447761197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0.66176470588235292</c:v>
                </c:pt>
                <c:pt idx="14">
                  <c:v>0.36764705882352944</c:v>
                </c:pt>
                <c:pt idx="15">
                  <c:v>1</c:v>
                </c:pt>
                <c:pt idx="16">
                  <c:v>1</c:v>
                </c:pt>
                <c:pt idx="17">
                  <c:v>0.7441860465116279</c:v>
                </c:pt>
                <c:pt idx="18">
                  <c:v>0.36651583710407237</c:v>
                </c:pt>
                <c:pt idx="19">
                  <c:v>0.8193548387096774</c:v>
                </c:pt>
                <c:pt idx="20">
                  <c:v>0.72289156626506024</c:v>
                </c:pt>
                <c:pt idx="22">
                  <c:v>0.77941176470588236</c:v>
                </c:pt>
                <c:pt idx="23">
                  <c:v>0.95541401273885351</c:v>
                </c:pt>
                <c:pt idx="26">
                  <c:v>1</c:v>
                </c:pt>
              </c:numCache>
            </c:numRef>
          </c:val>
        </c:ser>
        <c:dLbls>
          <c:showVal val="1"/>
        </c:dLbls>
        <c:axId val="89860736"/>
        <c:axId val="89870720"/>
      </c:barChart>
      <c:catAx>
        <c:axId val="898607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70720"/>
        <c:crosses val="autoZero"/>
        <c:lblAlgn val="ctr"/>
        <c:lblOffset val="100"/>
        <c:tickLblSkip val="1"/>
        <c:tickMarkSkip val="1"/>
      </c:catAx>
      <c:valAx>
        <c:axId val="8987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6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a) VOLUMES PER FTE STUDENT</a:t>
            </a:r>
          </a:p>
        </c:rich>
      </c:tx>
      <c:layout>
        <c:manualLayout>
          <c:xMode val="edge"/>
          <c:yMode val="edge"/>
          <c:x val="0.26691298973827371"/>
          <c:y val="2.7113279868919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330978209296931E-2"/>
          <c:y val="0.16108478039769675"/>
          <c:w val="0.86592969942739495"/>
          <c:h val="0.72248916356590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000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stats!$B$125:$AB$125</c:f>
              <c:numCache>
                <c:formatCode>_-* #,##0.00_-;\-* #,##0.00_-;_-* "-"??_-;_-@_-</c:formatCode>
                <c:ptCount val="27"/>
                <c:pt idx="0">
                  <c:v>18.064715475066517</c:v>
                </c:pt>
                <c:pt idx="1">
                  <c:v>11.842167058034217</c:v>
                </c:pt>
                <c:pt idx="2">
                  <c:v>29.196324417248224</c:v>
                </c:pt>
                <c:pt idx="3">
                  <c:v>55.108019639934533</c:v>
                </c:pt>
                <c:pt idx="4">
                  <c:v>40.631974921630096</c:v>
                </c:pt>
                <c:pt idx="5">
                  <c:v>24.842917675544793</c:v>
                </c:pt>
                <c:pt idx="6">
                  <c:v>168.68627450980392</c:v>
                </c:pt>
                <c:pt idx="7">
                  <c:v>15.659465605457646</c:v>
                </c:pt>
                <c:pt idx="8">
                  <c:v>19.3600583090379</c:v>
                </c:pt>
                <c:pt idx="9">
                  <c:v>20.787959673201435</c:v>
                </c:pt>
                <c:pt idx="10">
                  <c:v>39.483142161974278</c:v>
                </c:pt>
                <c:pt idx="12">
                  <c:v>12.736754966887418</c:v>
                </c:pt>
                <c:pt idx="13">
                  <c:v>32.191806683028133</c:v>
                </c:pt>
                <c:pt idx="14">
                  <c:v>42.442205097806756</c:v>
                </c:pt>
                <c:pt idx="15">
                  <c:v>45.739910313901348</c:v>
                </c:pt>
                <c:pt idx="16">
                  <c:v>1.6760842181032931</c:v>
                </c:pt>
                <c:pt idx="17">
                  <c:v>51.557377049180324</c:v>
                </c:pt>
                <c:pt idx="18">
                  <c:v>38.919499105545619</c:v>
                </c:pt>
                <c:pt idx="19">
                  <c:v>153.74224899692902</c:v>
                </c:pt>
                <c:pt idx="20">
                  <c:v>76.5360696517413</c:v>
                </c:pt>
                <c:pt idx="22">
                  <c:v>38.673892988929886</c:v>
                </c:pt>
                <c:pt idx="23">
                  <c:v>36.922286529105854</c:v>
                </c:pt>
                <c:pt idx="26">
                  <c:v>11.45233345508696</c:v>
                </c:pt>
              </c:numCache>
            </c:numRef>
          </c:val>
        </c:ser>
        <c:dLbls>
          <c:showVal val="1"/>
        </c:dLbls>
        <c:axId val="90002560"/>
        <c:axId val="90004096"/>
      </c:barChart>
      <c:catAx>
        <c:axId val="900025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04096"/>
        <c:crosses val="autoZero"/>
        <c:lblAlgn val="ctr"/>
        <c:lblOffset val="100"/>
        <c:tickLblSkip val="1"/>
        <c:tickMarkSkip val="1"/>
      </c:catAx>
      <c:valAx>
        <c:axId val="9000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02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47" r="0.49" t="1" header="0.51" footer="0.5"/>
    <c:pageSetup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g) PERCENTAGE OF LIBRARY OPERATING $ SPENT ON ACQUISITIONS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stats!$A$131:$AB$131</c:f>
              <c:numCache>
                <c:formatCode>0.00%</c:formatCode>
                <c:ptCount val="28"/>
                <c:pt idx="0" formatCode="General">
                  <c:v>0</c:v>
                </c:pt>
                <c:pt idx="1">
                  <c:v>4.5823894733368814E-2</c:v>
                </c:pt>
                <c:pt idx="2">
                  <c:v>1.3723790203786163E-2</c:v>
                </c:pt>
                <c:pt idx="3">
                  <c:v>1.1363102616926338E-2</c:v>
                </c:pt>
                <c:pt idx="4">
                  <c:v>2.0127175290329331E-2</c:v>
                </c:pt>
                <c:pt idx="5">
                  <c:v>0</c:v>
                </c:pt>
                <c:pt idx="6">
                  <c:v>2.8544469233805461E-2</c:v>
                </c:pt>
                <c:pt idx="7">
                  <c:v>2.4230885945475844E-2</c:v>
                </c:pt>
                <c:pt idx="8">
                  <c:v>3.368813414963838E-2</c:v>
                </c:pt>
                <c:pt idx="9">
                  <c:v>2.2212951964712922E-2</c:v>
                </c:pt>
                <c:pt idx="10">
                  <c:v>1.8543979912769987E-2</c:v>
                </c:pt>
                <c:pt idx="11">
                  <c:v>5.0721741925232898E-2</c:v>
                </c:pt>
                <c:pt idx="13">
                  <c:v>3.0773755109391707E-2</c:v>
                </c:pt>
                <c:pt idx="14">
                  <c:v>3.3528024535758157E-2</c:v>
                </c:pt>
                <c:pt idx="15">
                  <c:v>1.7020001906240215E-2</c:v>
                </c:pt>
                <c:pt idx="16">
                  <c:v>3.2564005650769702E-2</c:v>
                </c:pt>
                <c:pt idx="17">
                  <c:v>6.8486415392746955E-2</c:v>
                </c:pt>
                <c:pt idx="18">
                  <c:v>0.16130020882976928</c:v>
                </c:pt>
                <c:pt idx="19">
                  <c:v>2.7874641098133965E-2</c:v>
                </c:pt>
                <c:pt idx="20">
                  <c:v>3.6025522231840322E-2</c:v>
                </c:pt>
                <c:pt idx="21">
                  <c:v>9.589662081239296E-2</c:v>
                </c:pt>
                <c:pt idx="23">
                  <c:v>9.8871144023994897E-2</c:v>
                </c:pt>
                <c:pt idx="24">
                  <c:v>3.7893758126832176E-2</c:v>
                </c:pt>
                <c:pt idx="27">
                  <c:v>1.3634796953691401E-2</c:v>
                </c:pt>
              </c:numCache>
            </c:numRef>
          </c:val>
        </c:ser>
        <c:axId val="90036864"/>
        <c:axId val="90042752"/>
      </c:barChart>
      <c:catAx>
        <c:axId val="900368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2752"/>
        <c:crosses val="autoZero"/>
        <c:lblAlgn val="ctr"/>
        <c:lblOffset val="100"/>
        <c:tickLblSkip val="20"/>
        <c:tickMarkSkip val="1"/>
      </c:catAx>
      <c:valAx>
        <c:axId val="9004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36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g) ELECTRONIC SERVICES AS % OF LIBRARY BUDGET</a:t>
            </a:r>
          </a:p>
        </c:rich>
      </c:tx>
      <c:layout>
        <c:manualLayout>
          <c:xMode val="edge"/>
          <c:yMode val="edge"/>
          <c:x val="0.11543162266389795"/>
          <c:y val="2.67459914387288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485019282112136E-2"/>
          <c:y val="0.11144163099470362"/>
          <c:w val="0.86512963512310892"/>
          <c:h val="0.80089385474860331"/>
        </c:manualLayout>
      </c:layout>
      <c:barChart>
        <c:barDir val="col"/>
        <c:grouping val="clustered"/>
        <c:ser>
          <c:idx val="0"/>
          <c:order val="0"/>
          <c:tx>
            <c:strRef>
              <c:f>stats!$A$131</c:f>
              <c:strCache>
                <c:ptCount val="1"/>
                <c:pt idx="0">
                  <c:v>     g)  Electronic Services as % of Library Budget:  7(h)/7(k)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60">
                <a:fgClr>
                  <a:srgbClr val="339933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60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pct60">
                <a:fgClr>
                  <a:srgbClr val="FF0000"/>
                </a:fgClr>
                <a:bgClr>
                  <a:srgbClr val="808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pattFill prst="pct6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stats!$B$131:$AB$131</c:f>
              <c:numCache>
                <c:formatCode>0.00%</c:formatCode>
                <c:ptCount val="27"/>
                <c:pt idx="0">
                  <c:v>4.5823894733368814E-2</c:v>
                </c:pt>
                <c:pt idx="1">
                  <c:v>1.3723790203786163E-2</c:v>
                </c:pt>
                <c:pt idx="2">
                  <c:v>1.1363102616926338E-2</c:v>
                </c:pt>
                <c:pt idx="3">
                  <c:v>2.0127175290329331E-2</c:v>
                </c:pt>
                <c:pt idx="4">
                  <c:v>0</c:v>
                </c:pt>
                <c:pt idx="5">
                  <c:v>2.8544469233805461E-2</c:v>
                </c:pt>
                <c:pt idx="6">
                  <c:v>2.4230885945475844E-2</c:v>
                </c:pt>
                <c:pt idx="7">
                  <c:v>3.368813414963838E-2</c:v>
                </c:pt>
                <c:pt idx="8">
                  <c:v>2.2212951964712922E-2</c:v>
                </c:pt>
                <c:pt idx="9">
                  <c:v>1.8543979912769987E-2</c:v>
                </c:pt>
                <c:pt idx="10">
                  <c:v>5.0721741925232898E-2</c:v>
                </c:pt>
                <c:pt idx="12">
                  <c:v>3.0773755109391707E-2</c:v>
                </c:pt>
                <c:pt idx="13">
                  <c:v>3.3528024535758157E-2</c:v>
                </c:pt>
                <c:pt idx="14">
                  <c:v>1.7020001906240215E-2</c:v>
                </c:pt>
                <c:pt idx="15">
                  <c:v>3.2564005650769702E-2</c:v>
                </c:pt>
                <c:pt idx="16">
                  <c:v>6.8486415392746955E-2</c:v>
                </c:pt>
                <c:pt idx="17">
                  <c:v>0.16130020882976928</c:v>
                </c:pt>
                <c:pt idx="18">
                  <c:v>2.7874641098133965E-2</c:v>
                </c:pt>
                <c:pt idx="19">
                  <c:v>3.6025522231840322E-2</c:v>
                </c:pt>
                <c:pt idx="20">
                  <c:v>9.589662081239296E-2</c:v>
                </c:pt>
                <c:pt idx="22">
                  <c:v>9.8871144023994897E-2</c:v>
                </c:pt>
                <c:pt idx="23">
                  <c:v>3.7893758126832176E-2</c:v>
                </c:pt>
                <c:pt idx="26">
                  <c:v>1.3634796953691401E-2</c:v>
                </c:pt>
              </c:numCache>
            </c:numRef>
          </c:val>
        </c:ser>
        <c:dLbls>
          <c:showVal val="1"/>
        </c:dLbls>
        <c:axId val="90112384"/>
        <c:axId val="90113920"/>
      </c:barChart>
      <c:catAx>
        <c:axId val="901123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13920"/>
        <c:crosses val="autoZero"/>
        <c:lblAlgn val="ctr"/>
        <c:lblOffset val="100"/>
        <c:tickLblSkip val="1"/>
        <c:tickMarkSkip val="1"/>
      </c:catAx>
      <c:valAx>
        <c:axId val="9011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12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g)  ELECTRONIC SERVICES AS % OF LIBRARY BUDGET</a:t>
            </a:r>
          </a:p>
        </c:rich>
      </c:tx>
      <c:layout>
        <c:manualLayout>
          <c:xMode val="edge"/>
          <c:yMode val="edge"/>
          <c:x val="0.15871254162042175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153163152053277E-2"/>
          <c:y val="0.13376835236541598"/>
          <c:w val="0.92785793562708108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stats!$A$131</c:f>
              <c:strCache>
                <c:ptCount val="1"/>
                <c:pt idx="0">
                  <c:v>     g)  Electronic Services as % of Library Budget:  7(h)/7(k)</c:v>
                </c:pt>
              </c:strCache>
            </c:strRef>
          </c:tx>
          <c:spPr>
            <a:pattFill prst="pct8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stats!$B$131:$AB$131</c:f>
              <c:numCache>
                <c:formatCode>0.00%</c:formatCode>
                <c:ptCount val="27"/>
                <c:pt idx="0">
                  <c:v>4.5823894733368814E-2</c:v>
                </c:pt>
                <c:pt idx="1">
                  <c:v>1.3723790203786163E-2</c:v>
                </c:pt>
                <c:pt idx="2">
                  <c:v>1.1363102616926338E-2</c:v>
                </c:pt>
                <c:pt idx="3">
                  <c:v>2.0127175290329331E-2</c:v>
                </c:pt>
                <c:pt idx="4">
                  <c:v>0</c:v>
                </c:pt>
                <c:pt idx="5">
                  <c:v>2.8544469233805461E-2</c:v>
                </c:pt>
                <c:pt idx="6">
                  <c:v>2.4230885945475844E-2</c:v>
                </c:pt>
                <c:pt idx="7">
                  <c:v>3.368813414963838E-2</c:v>
                </c:pt>
                <c:pt idx="8">
                  <c:v>2.2212951964712922E-2</c:v>
                </c:pt>
                <c:pt idx="9">
                  <c:v>1.8543979912769987E-2</c:v>
                </c:pt>
                <c:pt idx="10">
                  <c:v>5.0721741925232898E-2</c:v>
                </c:pt>
                <c:pt idx="12">
                  <c:v>3.0773755109391707E-2</c:v>
                </c:pt>
                <c:pt idx="13">
                  <c:v>3.3528024535758157E-2</c:v>
                </c:pt>
                <c:pt idx="14">
                  <c:v>1.7020001906240215E-2</c:v>
                </c:pt>
                <c:pt idx="15">
                  <c:v>3.2564005650769702E-2</c:v>
                </c:pt>
                <c:pt idx="16">
                  <c:v>6.8486415392746955E-2</c:v>
                </c:pt>
                <c:pt idx="17">
                  <c:v>0.16130020882976928</c:v>
                </c:pt>
                <c:pt idx="18">
                  <c:v>2.7874641098133965E-2</c:v>
                </c:pt>
                <c:pt idx="19">
                  <c:v>3.6025522231840322E-2</c:v>
                </c:pt>
                <c:pt idx="20">
                  <c:v>9.589662081239296E-2</c:v>
                </c:pt>
                <c:pt idx="22">
                  <c:v>9.8871144023994897E-2</c:v>
                </c:pt>
                <c:pt idx="23">
                  <c:v>3.7893758126832176E-2</c:v>
                </c:pt>
                <c:pt idx="26">
                  <c:v>1.3634796953691401E-2</c:v>
                </c:pt>
              </c:numCache>
            </c:numRef>
          </c:val>
        </c:ser>
        <c:axId val="72404352"/>
        <c:axId val="72496256"/>
      </c:barChart>
      <c:catAx>
        <c:axId val="72404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96256"/>
        <c:crosses val="autoZero"/>
        <c:lblAlgn val="ctr"/>
        <c:lblOffset val="100"/>
        <c:tickLblSkip val="1"/>
        <c:tickMarkSkip val="1"/>
      </c:catAx>
      <c:valAx>
        <c:axId val="72496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04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h)  LIBRARY BUDGET AS % OF INSTITUTIONAL BUDGET</a:t>
            </a:r>
          </a:p>
        </c:rich>
      </c:tx>
      <c:layout>
        <c:manualLayout>
          <c:xMode val="edge"/>
          <c:yMode val="edge"/>
          <c:x val="0.15205327413984462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153163152053277E-2"/>
          <c:y val="0.13376835236541598"/>
          <c:w val="0.92785793562708108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stats!$A$132</c:f>
              <c:strCache>
                <c:ptCount val="1"/>
                <c:pt idx="0">
                  <c:v>     h)  Library Budget as % of Institutional Budget 7(k)/8</c:v>
                </c:pt>
              </c:strCache>
            </c:strRef>
          </c:tx>
          <c:spPr>
            <a:pattFill prst="dotDmnd">
              <a:fgClr>
                <a:srgbClr val="339933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stats!$B$132:$AB$132</c:f>
              <c:numCache>
                <c:formatCode>0.00%</c:formatCode>
                <c:ptCount val="27"/>
                <c:pt idx="0">
                  <c:v>1.9628962652680489E-2</c:v>
                </c:pt>
                <c:pt idx="1">
                  <c:v>2.3245543663294656E-2</c:v>
                </c:pt>
                <c:pt idx="2">
                  <c:v>4.2580485227177819E-2</c:v>
                </c:pt>
                <c:pt idx="3">
                  <c:v>3.430753852952776E-2</c:v>
                </c:pt>
                <c:pt idx="4">
                  <c:v>2.6945890128046261E-2</c:v>
                </c:pt>
                <c:pt idx="5">
                  <c:v>5.8791395503741573E-2</c:v>
                </c:pt>
                <c:pt idx="6">
                  <c:v>4.3564771048744462E-2</c:v>
                </c:pt>
                <c:pt idx="7">
                  <c:v>1.352295447927788E-2</c:v>
                </c:pt>
                <c:pt idx="8">
                  <c:v>5.9566426128998831E-2</c:v>
                </c:pt>
                <c:pt idx="9">
                  <c:v>6.18501399074744E-2</c:v>
                </c:pt>
                <c:pt idx="10">
                  <c:v>7.4742199107899185E-2</c:v>
                </c:pt>
                <c:pt idx="12">
                  <c:v>2.3891641566498836E-2</c:v>
                </c:pt>
                <c:pt idx="13">
                  <c:v>2.2841471400565607E-2</c:v>
                </c:pt>
                <c:pt idx="14">
                  <c:v>3.4786710967703888E-2</c:v>
                </c:pt>
                <c:pt idx="15">
                  <c:v>4.7507563313992189E-2</c:v>
                </c:pt>
                <c:pt idx="16">
                  <c:v>4.0138393690965432E-3</c:v>
                </c:pt>
                <c:pt idx="17">
                  <c:v>2.5974833013993816E-2</c:v>
                </c:pt>
                <c:pt idx="18">
                  <c:v>2.46502944181194E-2</c:v>
                </c:pt>
                <c:pt idx="19">
                  <c:v>9.7269121519354768E-2</c:v>
                </c:pt>
                <c:pt idx="20">
                  <c:v>0</c:v>
                </c:pt>
                <c:pt idx="22">
                  <c:v>3.728926731655488E-2</c:v>
                </c:pt>
                <c:pt idx="23">
                  <c:v>3.8525839500611454E-2</c:v>
                </c:pt>
                <c:pt idx="26">
                  <c:v>5.7358633283341294E-2</c:v>
                </c:pt>
              </c:numCache>
            </c:numRef>
          </c:val>
        </c:ser>
        <c:axId val="72525312"/>
        <c:axId val="72526848"/>
      </c:barChart>
      <c:catAx>
        <c:axId val="7252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26848"/>
        <c:crosses val="autoZero"/>
        <c:lblAlgn val="ctr"/>
        <c:lblOffset val="100"/>
        <c:tickLblSkip val="1"/>
        <c:tickMarkSkip val="1"/>
      </c:catAx>
      <c:valAx>
        <c:axId val="7252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25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t>     i)  STUDENTS PER FTE LIBRARY PERSONNEL</a:t>
            </a:r>
          </a:p>
        </c:rich>
      </c:tx>
      <c:layout>
        <c:manualLayout>
          <c:xMode val="edge"/>
          <c:yMode val="edge"/>
          <c:x val="0.2142064372918978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592674805771371E-2"/>
          <c:y val="0.13376835236541598"/>
          <c:w val="0.92341842397336293"/>
          <c:h val="0.77814029363784665"/>
        </c:manualLayout>
      </c:layout>
      <c:barChart>
        <c:barDir val="col"/>
        <c:grouping val="clustered"/>
        <c:ser>
          <c:idx val="0"/>
          <c:order val="0"/>
          <c:tx>
            <c:strRef>
              <c:f>stats!$A$133</c:f>
              <c:strCache>
                <c:ptCount val="1"/>
                <c:pt idx="0">
                  <c:v>     i)  Students/FTE Library Personnel:  3(a)/4(e)</c:v>
                </c:pt>
              </c:strCache>
            </c:strRef>
          </c:tx>
          <c:spPr>
            <a:pattFill prst="pct60">
              <a:fgClr>
                <a:srgbClr val="339933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stats!$B$1:$AB$1</c:f>
              <c:strCache>
                <c:ptCount val="27"/>
                <c:pt idx="0">
                  <c:v>BCIT</c:v>
                </c:pt>
                <c:pt idx="1">
                  <c:v>CAM</c:v>
                </c:pt>
                <c:pt idx="2">
                  <c:v>CAP</c:v>
                </c:pt>
                <c:pt idx="3">
                  <c:v>CNC</c:v>
                </c:pt>
                <c:pt idx="4">
                  <c:v>CR</c:v>
                </c:pt>
                <c:pt idx="5">
                  <c:v>*DOUG</c:v>
                </c:pt>
                <c:pt idx="6">
                  <c:v>ECIAD*</c:v>
                </c:pt>
                <c:pt idx="7">
                  <c:v>*JI</c:v>
                </c:pt>
                <c:pt idx="8">
                  <c:v>KW</c:v>
                </c:pt>
                <c:pt idx="9">
                  <c:v>LC</c:v>
                </c:pt>
                <c:pt idx="10">
                  <c:v>MAL</c:v>
                </c:pt>
                <c:pt idx="11">
                  <c:v>NVIT</c:v>
                </c:pt>
                <c:pt idx="12">
                  <c:v>NI</c:v>
                </c:pt>
                <c:pt idx="13">
                  <c:v>NL</c:v>
                </c:pt>
                <c:pt idx="14">
                  <c:v>NW</c:v>
                </c:pt>
                <c:pt idx="15">
                  <c:v>OK</c:v>
                </c:pt>
                <c:pt idx="16">
                  <c:v>OLA</c:v>
                </c:pt>
                <c:pt idx="17">
                  <c:v>*RR</c:v>
                </c:pt>
                <c:pt idx="18">
                  <c:v>SEL</c:v>
                </c:pt>
                <c:pt idx="19">
                  <c:v>*SFU</c:v>
                </c:pt>
                <c:pt idx="20">
                  <c:v>TWU</c:v>
                </c:pt>
                <c:pt idx="21">
                  <c:v>UBC</c:v>
                </c:pt>
                <c:pt idx="22">
                  <c:v>UCC</c:v>
                </c:pt>
                <c:pt idx="23">
                  <c:v>*UCFV</c:v>
                </c:pt>
                <c:pt idx="24">
                  <c:v>UNBC</c:v>
                </c:pt>
                <c:pt idx="25">
                  <c:v>UVIC</c:v>
                </c:pt>
                <c:pt idx="26">
                  <c:v>VCC</c:v>
                </c:pt>
              </c:strCache>
            </c:strRef>
          </c:cat>
          <c:val>
            <c:numRef>
              <c:f>stats!$B$133:$AB$133</c:f>
              <c:numCache>
                <c:formatCode>_-* #,##0.00_-;\-* #,##0.00_-;_-* "-"??_-;_-@_-</c:formatCode>
                <c:ptCount val="27"/>
                <c:pt idx="0">
                  <c:v>315.74525745257455</c:v>
                </c:pt>
                <c:pt idx="1">
                  <c:v>334.00560224089634</c:v>
                </c:pt>
                <c:pt idx="2">
                  <c:v>278.10472396129768</c:v>
                </c:pt>
                <c:pt idx="3">
                  <c:v>250.40983606557378</c:v>
                </c:pt>
                <c:pt idx="4">
                  <c:v>218.49315068493152</c:v>
                </c:pt>
                <c:pt idx="5">
                  <c:v>184.68418110676356</c:v>
                </c:pt>
                <c:pt idx="6">
                  <c:v>110.86956521739131</c:v>
                </c:pt>
                <c:pt idx="7">
                  <c:v>283.70967741935482</c:v>
                </c:pt>
                <c:pt idx="8">
                  <c:v>148.32432432432432</c:v>
                </c:pt>
                <c:pt idx="9">
                  <c:v>206.27604166666666</c:v>
                </c:pt>
                <c:pt idx="10">
                  <c:v>194.3918918918919</c:v>
                </c:pt>
                <c:pt idx="12">
                  <c:v>251.14345114345113</c:v>
                </c:pt>
                <c:pt idx="13">
                  <c:v>185.42590431738623</c:v>
                </c:pt>
                <c:pt idx="14">
                  <c:v>193.90804597701151</c:v>
                </c:pt>
                <c:pt idx="15">
                  <c:v>170.18421052631578</c:v>
                </c:pt>
                <c:pt idx="16">
                  <c:v>664.71291866028707</c:v>
                </c:pt>
                <c:pt idx="17">
                  <c:v>122</c:v>
                </c:pt>
                <c:pt idx="18">
                  <c:v>272.6829268292683</c:v>
                </c:pt>
                <c:pt idx="19">
                  <c:v>121.41285714285713</c:v>
                </c:pt>
                <c:pt idx="20">
                  <c:v>141.88235294117646</c:v>
                </c:pt>
                <c:pt idx="22">
                  <c:v>231.01639344262298</c:v>
                </c:pt>
                <c:pt idx="23">
                  <c:v>212.4187082405345</c:v>
                </c:pt>
                <c:pt idx="26">
                  <c:v>203.32662692498761</c:v>
                </c:pt>
              </c:numCache>
            </c:numRef>
          </c:val>
        </c:ser>
        <c:axId val="72568192"/>
        <c:axId val="72574080"/>
      </c:barChart>
      <c:catAx>
        <c:axId val="7256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74080"/>
        <c:crosses val="autoZero"/>
        <c:lblAlgn val="ctr"/>
        <c:lblOffset val="100"/>
        <c:tickLblSkip val="1"/>
        <c:tickMarkSkip val="1"/>
      </c:catAx>
      <c:valAx>
        <c:axId val="7257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_-;\-* #,##0.0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6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10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11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12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13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14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15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16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18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19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2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3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&amp;D&amp;CChart 4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5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6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7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8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51" workbookViewId="0"/>
  </sheetViews>
  <pageMargins left="0.75" right="0.75" top="1" bottom="1" header="0.5" footer="0.5"/>
  <pageSetup orientation="landscape" r:id="rId1"/>
  <headerFooter alignWithMargins="0">
    <oddFooter>&amp;L&amp;8CPSLD Stats Report 2001-2002
&amp;D&amp;C&amp;8Chart 9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0</xdr:col>
      <xdr:colOff>0</xdr:colOff>
      <xdr:row>144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0</xdr:colOff>
      <xdr:row>144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34</xdr:row>
      <xdr:rowOff>47625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133350</xdr:rowOff>
    </xdr:from>
    <xdr:to>
      <xdr:col>0</xdr:col>
      <xdr:colOff>0</xdr:colOff>
      <xdr:row>149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34</xdr:row>
      <xdr:rowOff>85725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38</xdr:row>
      <xdr:rowOff>152400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120</xdr:row>
      <xdr:rowOff>19050</xdr:rowOff>
    </xdr:from>
    <xdr:to>
      <xdr:col>0</xdr:col>
      <xdr:colOff>0</xdr:colOff>
      <xdr:row>150</xdr:row>
      <xdr:rowOff>133350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190</xdr:row>
      <xdr:rowOff>19050</xdr:rowOff>
    </xdr:from>
    <xdr:to>
      <xdr:col>0</xdr:col>
      <xdr:colOff>0</xdr:colOff>
      <xdr:row>223</xdr:row>
      <xdr:rowOff>152400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225</xdr:row>
      <xdr:rowOff>152400</xdr:rowOff>
    </xdr:from>
    <xdr:to>
      <xdr:col>0</xdr:col>
      <xdr:colOff>0</xdr:colOff>
      <xdr:row>258</xdr:row>
      <xdr:rowOff>19050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133350</xdr:colOff>
      <xdr:row>340</xdr:row>
      <xdr:rowOff>38100</xdr:rowOff>
    </xdr:from>
    <xdr:to>
      <xdr:col>12</xdr:col>
      <xdr:colOff>476250</xdr:colOff>
      <xdr:row>376</xdr:row>
      <xdr:rowOff>152400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441</xdr:row>
      <xdr:rowOff>152400</xdr:rowOff>
    </xdr:from>
    <xdr:to>
      <xdr:col>0</xdr:col>
      <xdr:colOff>0</xdr:colOff>
      <xdr:row>474</xdr:row>
      <xdr:rowOff>19050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483</xdr:row>
      <xdr:rowOff>152400</xdr:rowOff>
    </xdr:from>
    <xdr:to>
      <xdr:col>0</xdr:col>
      <xdr:colOff>0</xdr:colOff>
      <xdr:row>511</xdr:row>
      <xdr:rowOff>114300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516</xdr:row>
      <xdr:rowOff>57150</xdr:rowOff>
    </xdr:from>
    <xdr:to>
      <xdr:col>0</xdr:col>
      <xdr:colOff>0</xdr:colOff>
      <xdr:row>547</xdr:row>
      <xdr:rowOff>133350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133350</xdr:colOff>
      <xdr:row>574</xdr:row>
      <xdr:rowOff>19050</xdr:rowOff>
    </xdr:from>
    <xdr:to>
      <xdr:col>12</xdr:col>
      <xdr:colOff>381000</xdr:colOff>
      <xdr:row>610</xdr:row>
      <xdr:rowOff>133350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190500</xdr:colOff>
      <xdr:row>613</xdr:row>
      <xdr:rowOff>19050</xdr:rowOff>
    </xdr:from>
    <xdr:to>
      <xdr:col>12</xdr:col>
      <xdr:colOff>381000</xdr:colOff>
      <xdr:row>649</xdr:row>
      <xdr:rowOff>133350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658</xdr:row>
      <xdr:rowOff>152400</xdr:rowOff>
    </xdr:from>
    <xdr:to>
      <xdr:col>0</xdr:col>
      <xdr:colOff>0</xdr:colOff>
      <xdr:row>674</xdr:row>
      <xdr:rowOff>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0</xdr:colOff>
      <xdr:row>674</xdr:row>
      <xdr:rowOff>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40</xdr:row>
      <xdr:rowOff>152400</xdr:rowOff>
    </xdr:from>
    <xdr:to>
      <xdr:col>0</xdr:col>
      <xdr:colOff>0</xdr:colOff>
      <xdr:row>78</xdr:row>
      <xdr:rowOff>28575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81</xdr:row>
      <xdr:rowOff>76200</xdr:rowOff>
    </xdr:from>
    <xdr:to>
      <xdr:col>0</xdr:col>
      <xdr:colOff>0</xdr:colOff>
      <xdr:row>114</xdr:row>
      <xdr:rowOff>133350</xdr:rowOff>
    </xdr:to>
    <xdr:graphicFrame macro="">
      <xdr:nvGraphicFramePr>
        <xdr:cNvPr id="206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114300</xdr:colOff>
      <xdr:row>38</xdr:row>
      <xdr:rowOff>0</xdr:rowOff>
    </xdr:from>
    <xdr:to>
      <xdr:col>12</xdr:col>
      <xdr:colOff>381000</xdr:colOff>
      <xdr:row>75</xdr:row>
      <xdr:rowOff>0</xdr:rowOff>
    </xdr:to>
    <xdr:graphicFrame macro="">
      <xdr:nvGraphicFramePr>
        <xdr:cNvPr id="207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153</xdr:row>
      <xdr:rowOff>76200</xdr:rowOff>
    </xdr:from>
    <xdr:to>
      <xdr:col>0</xdr:col>
      <xdr:colOff>0</xdr:colOff>
      <xdr:row>187</xdr:row>
      <xdr:rowOff>133350</xdr:rowOff>
    </xdr:to>
    <xdr:graphicFrame macro="">
      <xdr:nvGraphicFramePr>
        <xdr:cNvPr id="207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225</xdr:row>
      <xdr:rowOff>133350</xdr:rowOff>
    </xdr:from>
    <xdr:to>
      <xdr:col>0</xdr:col>
      <xdr:colOff>0</xdr:colOff>
      <xdr:row>259</xdr:row>
      <xdr:rowOff>133350</xdr:rowOff>
    </xdr:to>
    <xdr:graphicFrame macro="">
      <xdr:nvGraphicFramePr>
        <xdr:cNvPr id="207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262</xdr:row>
      <xdr:rowOff>76200</xdr:rowOff>
    </xdr:from>
    <xdr:to>
      <xdr:col>0</xdr:col>
      <xdr:colOff>0</xdr:colOff>
      <xdr:row>295</xdr:row>
      <xdr:rowOff>133350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152400</xdr:colOff>
      <xdr:row>301</xdr:row>
      <xdr:rowOff>38100</xdr:rowOff>
    </xdr:from>
    <xdr:to>
      <xdr:col>12</xdr:col>
      <xdr:colOff>400050</xdr:colOff>
      <xdr:row>337</xdr:row>
      <xdr:rowOff>133350</xdr:rowOff>
    </xdr:to>
    <xdr:graphicFrame macro="">
      <xdr:nvGraphicFramePr>
        <xdr:cNvPr id="207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369</xdr:row>
      <xdr:rowOff>133350</xdr:rowOff>
    </xdr:from>
    <xdr:to>
      <xdr:col>0</xdr:col>
      <xdr:colOff>0</xdr:colOff>
      <xdr:row>403</xdr:row>
      <xdr:rowOff>133350</xdr:rowOff>
    </xdr:to>
    <xdr:graphicFrame macro="">
      <xdr:nvGraphicFramePr>
        <xdr:cNvPr id="20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406</xdr:row>
      <xdr:rowOff>76200</xdr:rowOff>
    </xdr:from>
    <xdr:to>
      <xdr:col>0</xdr:col>
      <xdr:colOff>0</xdr:colOff>
      <xdr:row>439</xdr:row>
      <xdr:rowOff>114300</xdr:rowOff>
    </xdr:to>
    <xdr:graphicFrame macro="">
      <xdr:nvGraphicFramePr>
        <xdr:cNvPr id="207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443</xdr:row>
      <xdr:rowOff>38100</xdr:rowOff>
    </xdr:from>
    <xdr:to>
      <xdr:col>0</xdr:col>
      <xdr:colOff>0</xdr:colOff>
      <xdr:row>475</xdr:row>
      <xdr:rowOff>152400</xdr:rowOff>
    </xdr:to>
    <xdr:graphicFrame macro="">
      <xdr:nvGraphicFramePr>
        <xdr:cNvPr id="207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0</xdr:colOff>
      <xdr:row>674</xdr:row>
      <xdr:rowOff>0</xdr:rowOff>
    </xdr:to>
    <xdr:graphicFrame macro="">
      <xdr:nvGraphicFramePr>
        <xdr:cNvPr id="207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95250</xdr:colOff>
      <xdr:row>77</xdr:row>
      <xdr:rowOff>19050</xdr:rowOff>
    </xdr:from>
    <xdr:to>
      <xdr:col>12</xdr:col>
      <xdr:colOff>419100</xdr:colOff>
      <xdr:row>113</xdr:row>
      <xdr:rowOff>152400</xdr:rowOff>
    </xdr:to>
    <xdr:graphicFrame macro="">
      <xdr:nvGraphicFramePr>
        <xdr:cNvPr id="207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116</xdr:row>
      <xdr:rowOff>114300</xdr:rowOff>
    </xdr:from>
    <xdr:to>
      <xdr:col>0</xdr:col>
      <xdr:colOff>0</xdr:colOff>
      <xdr:row>133</xdr:row>
      <xdr:rowOff>152400</xdr:rowOff>
    </xdr:to>
    <xdr:graphicFrame macro="">
      <xdr:nvGraphicFramePr>
        <xdr:cNvPr id="208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133350</xdr:colOff>
      <xdr:row>116</xdr:row>
      <xdr:rowOff>19050</xdr:rowOff>
    </xdr:from>
    <xdr:to>
      <xdr:col>12</xdr:col>
      <xdr:colOff>361950</xdr:colOff>
      <xdr:row>153</xdr:row>
      <xdr:rowOff>0</xdr:rowOff>
    </xdr:to>
    <xdr:graphicFrame macro="">
      <xdr:nvGraphicFramePr>
        <xdr:cNvPr id="208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152400</xdr:colOff>
      <xdr:row>154</xdr:row>
      <xdr:rowOff>133350</xdr:rowOff>
    </xdr:from>
    <xdr:to>
      <xdr:col>12</xdr:col>
      <xdr:colOff>419100</xdr:colOff>
      <xdr:row>182</xdr:row>
      <xdr:rowOff>0</xdr:rowOff>
    </xdr:to>
    <xdr:graphicFrame macro="">
      <xdr:nvGraphicFramePr>
        <xdr:cNvPr id="208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133350</xdr:colOff>
      <xdr:row>184</xdr:row>
      <xdr:rowOff>19050</xdr:rowOff>
    </xdr:from>
    <xdr:to>
      <xdr:col>12</xdr:col>
      <xdr:colOff>419100</xdr:colOff>
      <xdr:row>220</xdr:row>
      <xdr:rowOff>152400</xdr:rowOff>
    </xdr:to>
    <xdr:graphicFrame macro="">
      <xdr:nvGraphicFramePr>
        <xdr:cNvPr id="208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230</xdr:row>
      <xdr:rowOff>19050</xdr:rowOff>
    </xdr:from>
    <xdr:to>
      <xdr:col>0</xdr:col>
      <xdr:colOff>0</xdr:colOff>
      <xdr:row>259</xdr:row>
      <xdr:rowOff>152400</xdr:rowOff>
    </xdr:to>
    <xdr:graphicFrame macro="">
      <xdr:nvGraphicFramePr>
        <xdr:cNvPr id="208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133350</xdr:colOff>
      <xdr:row>262</xdr:row>
      <xdr:rowOff>19050</xdr:rowOff>
    </xdr:from>
    <xdr:to>
      <xdr:col>12</xdr:col>
      <xdr:colOff>457200</xdr:colOff>
      <xdr:row>298</xdr:row>
      <xdr:rowOff>152400</xdr:rowOff>
    </xdr:to>
    <xdr:graphicFrame macro="">
      <xdr:nvGraphicFramePr>
        <xdr:cNvPr id="208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190500</xdr:colOff>
      <xdr:row>378</xdr:row>
      <xdr:rowOff>152400</xdr:rowOff>
    </xdr:from>
    <xdr:to>
      <xdr:col>12</xdr:col>
      <xdr:colOff>457200</xdr:colOff>
      <xdr:row>415</xdr:row>
      <xdr:rowOff>152400</xdr:rowOff>
    </xdr:to>
    <xdr:graphicFrame macro="">
      <xdr:nvGraphicFramePr>
        <xdr:cNvPr id="2086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209550</xdr:colOff>
      <xdr:row>418</xdr:row>
      <xdr:rowOff>19050</xdr:rowOff>
    </xdr:from>
    <xdr:to>
      <xdr:col>12</xdr:col>
      <xdr:colOff>457200</xdr:colOff>
      <xdr:row>455</xdr:row>
      <xdr:rowOff>38100</xdr:rowOff>
    </xdr:to>
    <xdr:graphicFrame macro="">
      <xdr:nvGraphicFramePr>
        <xdr:cNvPr id="2087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171450</xdr:colOff>
      <xdr:row>456</xdr:row>
      <xdr:rowOff>152400</xdr:rowOff>
    </xdr:from>
    <xdr:to>
      <xdr:col>12</xdr:col>
      <xdr:colOff>419100</xdr:colOff>
      <xdr:row>494</xdr:row>
      <xdr:rowOff>57150</xdr:rowOff>
    </xdr:to>
    <xdr:graphicFrame macro="">
      <xdr:nvGraphicFramePr>
        <xdr:cNvPr id="2088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152400</xdr:colOff>
      <xdr:row>496</xdr:row>
      <xdr:rowOff>38100</xdr:rowOff>
    </xdr:from>
    <xdr:to>
      <xdr:col>12</xdr:col>
      <xdr:colOff>400050</xdr:colOff>
      <xdr:row>533</xdr:row>
      <xdr:rowOff>0</xdr:rowOff>
    </xdr:to>
    <xdr:graphicFrame macro="">
      <xdr:nvGraphicFramePr>
        <xdr:cNvPr id="2089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171450</xdr:colOff>
      <xdr:row>535</xdr:row>
      <xdr:rowOff>19050</xdr:rowOff>
    </xdr:from>
    <xdr:to>
      <xdr:col>12</xdr:col>
      <xdr:colOff>400050</xdr:colOff>
      <xdr:row>572</xdr:row>
      <xdr:rowOff>38100</xdr:rowOff>
    </xdr:to>
    <xdr:graphicFrame macro="">
      <xdr:nvGraphicFramePr>
        <xdr:cNvPr id="209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190500</xdr:colOff>
      <xdr:row>652</xdr:row>
      <xdr:rowOff>19050</xdr:rowOff>
    </xdr:from>
    <xdr:to>
      <xdr:col>12</xdr:col>
      <xdr:colOff>381000</xdr:colOff>
      <xdr:row>689</xdr:row>
      <xdr:rowOff>19050</xdr:rowOff>
    </xdr:to>
    <xdr:graphicFrame macro="">
      <xdr:nvGraphicFramePr>
        <xdr:cNvPr id="209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133350</xdr:colOff>
      <xdr:row>1</xdr:row>
      <xdr:rowOff>0</xdr:rowOff>
    </xdr:from>
    <xdr:to>
      <xdr:col>12</xdr:col>
      <xdr:colOff>342900</xdr:colOff>
      <xdr:row>35</xdr:row>
      <xdr:rowOff>133350</xdr:rowOff>
    </xdr:to>
    <xdr:graphicFrame macro="">
      <xdr:nvGraphicFramePr>
        <xdr:cNvPr id="2094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229</xdr:row>
      <xdr:rowOff>133350</xdr:rowOff>
    </xdr:from>
    <xdr:to>
      <xdr:col>0</xdr:col>
      <xdr:colOff>0</xdr:colOff>
      <xdr:row>260</xdr:row>
      <xdr:rowOff>0</xdr:rowOff>
    </xdr:to>
    <xdr:graphicFrame macro="">
      <xdr:nvGraphicFramePr>
        <xdr:cNvPr id="2095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114300</xdr:colOff>
      <xdr:row>222</xdr:row>
      <xdr:rowOff>152400</xdr:rowOff>
    </xdr:from>
    <xdr:to>
      <xdr:col>12</xdr:col>
      <xdr:colOff>419100</xdr:colOff>
      <xdr:row>260</xdr:row>
      <xdr:rowOff>38100</xdr:rowOff>
    </xdr:to>
    <xdr:graphicFrame macro="">
      <xdr:nvGraphicFramePr>
        <xdr:cNvPr id="2096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topLeftCell="A120" zoomScaleNormal="100" workbookViewId="0">
      <selection activeCell="B140" sqref="B140"/>
    </sheetView>
  </sheetViews>
  <sheetFormatPr defaultRowHeight="11.25"/>
  <cols>
    <col min="1" max="1" width="43.42578125" style="1" customWidth="1"/>
    <col min="2" max="21" width="20.7109375" style="3" customWidth="1"/>
    <col min="22" max="22" width="23.140625" style="3" customWidth="1"/>
    <col min="23" max="26" width="20.7109375" style="3" customWidth="1"/>
    <col min="27" max="27" width="20.7109375" style="10" customWidth="1"/>
    <col min="28" max="28" width="20.7109375" style="3" customWidth="1"/>
    <col min="29" max="16384" width="9.140625" style="5"/>
  </cols>
  <sheetData>
    <row r="1" spans="1:28" s="8" customFormat="1" ht="17.25" customHeight="1">
      <c r="A1" s="79"/>
      <c r="B1" s="80" t="s">
        <v>0</v>
      </c>
      <c r="C1" s="80" t="s">
        <v>1</v>
      </c>
      <c r="D1" s="80" t="s">
        <v>2</v>
      </c>
      <c r="E1" s="80" t="s">
        <v>3</v>
      </c>
      <c r="F1" s="80" t="s">
        <v>4</v>
      </c>
      <c r="G1" s="80" t="s">
        <v>270</v>
      </c>
      <c r="H1" s="80" t="s">
        <v>269</v>
      </c>
      <c r="I1" s="80" t="s">
        <v>279</v>
      </c>
      <c r="J1" s="80" t="s">
        <v>5</v>
      </c>
      <c r="K1" s="80" t="s">
        <v>6</v>
      </c>
      <c r="L1" s="80" t="s">
        <v>7</v>
      </c>
      <c r="M1" s="80" t="s">
        <v>8</v>
      </c>
      <c r="N1" s="80" t="s">
        <v>9</v>
      </c>
      <c r="O1" s="80" t="s">
        <v>10</v>
      </c>
      <c r="P1" s="80" t="s">
        <v>11</v>
      </c>
      <c r="Q1" s="80" t="s">
        <v>12</v>
      </c>
      <c r="R1" s="80" t="s">
        <v>13</v>
      </c>
      <c r="S1" s="80" t="s">
        <v>271</v>
      </c>
      <c r="T1" s="80" t="s">
        <v>15</v>
      </c>
      <c r="U1" s="80" t="s">
        <v>284</v>
      </c>
      <c r="V1" s="80" t="s">
        <v>17</v>
      </c>
      <c r="W1" s="80" t="s">
        <v>18</v>
      </c>
      <c r="X1" s="80" t="s">
        <v>19</v>
      </c>
      <c r="Y1" s="80" t="s">
        <v>280</v>
      </c>
      <c r="Z1" s="80" t="s">
        <v>195</v>
      </c>
      <c r="AA1" s="80" t="s">
        <v>20</v>
      </c>
      <c r="AB1" s="80" t="s">
        <v>21</v>
      </c>
    </row>
    <row r="2" spans="1:28">
      <c r="A2" s="56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s="6" customFormat="1">
      <c r="A3" s="57" t="s">
        <v>216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 t="s">
        <v>23</v>
      </c>
      <c r="S3" s="61" t="s">
        <v>23</v>
      </c>
      <c r="T3" s="61"/>
      <c r="U3" s="61" t="s">
        <v>23</v>
      </c>
      <c r="V3" s="61" t="s">
        <v>23</v>
      </c>
      <c r="W3" s="61"/>
      <c r="X3" s="61"/>
      <c r="Y3" s="61"/>
      <c r="Z3" s="61"/>
      <c r="AA3" s="61"/>
      <c r="AB3" s="61"/>
    </row>
    <row r="4" spans="1:28" s="6" customFormat="1">
      <c r="A4" s="57" t="s">
        <v>24</v>
      </c>
      <c r="B4" s="61"/>
      <c r="C4" s="61"/>
      <c r="D4" s="61"/>
      <c r="E4" s="61"/>
      <c r="F4" s="61"/>
      <c r="G4" s="61"/>
      <c r="H4" s="61"/>
      <c r="I4" s="61"/>
      <c r="J4" s="61" t="s">
        <v>23</v>
      </c>
      <c r="K4" s="61"/>
      <c r="L4" s="61" t="s">
        <v>23</v>
      </c>
      <c r="M4" s="61"/>
      <c r="N4" s="61"/>
      <c r="O4" s="61"/>
      <c r="P4" s="61"/>
      <c r="Q4" s="61"/>
      <c r="R4" s="62"/>
      <c r="S4" s="61"/>
      <c r="T4" s="61"/>
      <c r="U4" s="61"/>
      <c r="V4" s="61"/>
      <c r="W4" s="61"/>
      <c r="X4" s="61" t="s">
        <v>23</v>
      </c>
      <c r="Y4" s="61" t="s">
        <v>23</v>
      </c>
      <c r="Z4" s="61"/>
      <c r="AA4" s="61"/>
      <c r="AB4" s="61"/>
    </row>
    <row r="5" spans="1:28" s="6" customFormat="1" ht="11.25" customHeight="1">
      <c r="A5" s="57" t="s">
        <v>25</v>
      </c>
      <c r="B5" s="61"/>
      <c r="C5" s="61" t="s">
        <v>23</v>
      </c>
      <c r="D5" s="61" t="s">
        <v>23</v>
      </c>
      <c r="E5" s="61" t="s">
        <v>23</v>
      </c>
      <c r="F5" s="61" t="s">
        <v>23</v>
      </c>
      <c r="G5" s="61" t="s">
        <v>23</v>
      </c>
      <c r="H5" s="61"/>
      <c r="I5" s="61"/>
      <c r="J5" s="61"/>
      <c r="K5" s="61" t="s">
        <v>23</v>
      </c>
      <c r="L5" s="61"/>
      <c r="M5" s="61"/>
      <c r="N5" s="61" t="s">
        <v>23</v>
      </c>
      <c r="O5" s="61" t="s">
        <v>23</v>
      </c>
      <c r="P5" s="61" t="s">
        <v>23</v>
      </c>
      <c r="Q5" s="61" t="s">
        <v>291</v>
      </c>
      <c r="R5" s="61"/>
      <c r="S5" s="61"/>
      <c r="T5" s="61" t="s">
        <v>23</v>
      </c>
      <c r="U5" s="61"/>
      <c r="V5" s="61"/>
      <c r="W5" s="61"/>
      <c r="X5" s="61"/>
      <c r="Y5" s="61"/>
      <c r="Z5" s="61"/>
      <c r="AA5" s="61"/>
      <c r="AB5" s="61" t="s">
        <v>23</v>
      </c>
    </row>
    <row r="6" spans="1:28" s="6" customFormat="1">
      <c r="A6" s="57" t="s">
        <v>26</v>
      </c>
      <c r="B6" s="61" t="s">
        <v>23</v>
      </c>
      <c r="C6" s="61"/>
      <c r="D6" s="63"/>
      <c r="E6" s="63"/>
      <c r="F6" s="61"/>
      <c r="G6" s="61"/>
      <c r="H6" s="61" t="s">
        <v>23</v>
      </c>
      <c r="I6" s="61" t="s">
        <v>23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6" customFormat="1">
      <c r="A7" s="5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6" customFormat="1">
      <c r="A8" s="58" t="s">
        <v>27</v>
      </c>
      <c r="B8" s="61">
        <v>3</v>
      </c>
      <c r="C8" s="61">
        <v>2</v>
      </c>
      <c r="D8" s="61">
        <v>1</v>
      </c>
      <c r="E8" s="61">
        <v>1</v>
      </c>
      <c r="F8" s="61">
        <v>1</v>
      </c>
      <c r="G8" s="61">
        <v>2</v>
      </c>
      <c r="H8" s="61">
        <v>1</v>
      </c>
      <c r="I8" s="61">
        <v>1</v>
      </c>
      <c r="J8" s="61">
        <v>4</v>
      </c>
      <c r="K8" s="61">
        <v>1</v>
      </c>
      <c r="L8" s="61">
        <v>3</v>
      </c>
      <c r="M8" s="61"/>
      <c r="N8" s="61">
        <v>4</v>
      </c>
      <c r="O8" s="61">
        <v>3</v>
      </c>
      <c r="P8" s="61">
        <v>3</v>
      </c>
      <c r="Q8" s="61">
        <v>5</v>
      </c>
      <c r="R8" s="61">
        <v>1</v>
      </c>
      <c r="S8" s="61">
        <v>1</v>
      </c>
      <c r="T8" s="61">
        <v>3</v>
      </c>
      <c r="U8" s="61">
        <v>2</v>
      </c>
      <c r="V8" s="61">
        <v>1</v>
      </c>
      <c r="W8" s="61"/>
      <c r="X8" s="61">
        <v>2</v>
      </c>
      <c r="Y8" s="61">
        <v>3</v>
      </c>
      <c r="Z8" s="61"/>
      <c r="AA8" s="61"/>
      <c r="AB8" s="61">
        <v>2</v>
      </c>
    </row>
    <row r="9" spans="1:28">
      <c r="A9" s="56" t="s">
        <v>28</v>
      </c>
      <c r="B9" s="63"/>
      <c r="C9" s="63"/>
      <c r="D9" s="61">
        <v>2</v>
      </c>
      <c r="E9" s="61">
        <v>5</v>
      </c>
      <c r="F9" s="61">
        <v>4</v>
      </c>
      <c r="G9" s="61">
        <v>1</v>
      </c>
      <c r="H9" s="61"/>
      <c r="I9" s="61">
        <v>1</v>
      </c>
      <c r="J9" s="61"/>
      <c r="K9" s="61"/>
      <c r="L9" s="61">
        <v>1</v>
      </c>
      <c r="M9" s="61"/>
      <c r="N9" s="61"/>
      <c r="O9" s="61">
        <v>5</v>
      </c>
      <c r="P9" s="61" t="s">
        <v>209</v>
      </c>
      <c r="Q9" s="61"/>
      <c r="R9" s="63"/>
      <c r="S9" s="63"/>
      <c r="T9" s="61" t="s">
        <v>304</v>
      </c>
      <c r="U9" s="61"/>
      <c r="V9" s="61">
        <v>1</v>
      </c>
      <c r="W9" s="61"/>
      <c r="X9" s="61">
        <v>1</v>
      </c>
      <c r="Y9" s="61">
        <v>1</v>
      </c>
      <c r="Z9" s="61"/>
      <c r="AA9" s="61"/>
      <c r="AB9" s="61">
        <v>2</v>
      </c>
    </row>
    <row r="10" spans="1:28">
      <c r="A10" s="56"/>
      <c r="B10" s="63"/>
      <c r="C10" s="63"/>
      <c r="D10" s="63"/>
      <c r="E10" s="6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>
      <c r="A11" s="56" t="s">
        <v>29</v>
      </c>
      <c r="B11" s="63"/>
      <c r="C11" s="63"/>
      <c r="D11" s="6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>
      <c r="A12" s="59" t="s">
        <v>30</v>
      </c>
      <c r="B12" s="61">
        <v>11651</v>
      </c>
      <c r="C12" s="61">
        <v>5962</v>
      </c>
      <c r="D12" s="61">
        <v>4886.3</v>
      </c>
      <c r="E12" s="61">
        <v>3055</v>
      </c>
      <c r="F12" s="61">
        <v>1595</v>
      </c>
      <c r="G12" s="61">
        <v>6608</v>
      </c>
      <c r="H12" s="61">
        <v>1020</v>
      </c>
      <c r="I12" s="61">
        <v>1759</v>
      </c>
      <c r="J12" s="61">
        <v>8232</v>
      </c>
      <c r="K12" s="61">
        <v>5544.7</v>
      </c>
      <c r="L12" s="61">
        <v>5754</v>
      </c>
      <c r="M12" s="61"/>
      <c r="N12" s="61">
        <v>2416</v>
      </c>
      <c r="O12" s="61">
        <v>1589.1</v>
      </c>
      <c r="P12" s="61">
        <v>1687</v>
      </c>
      <c r="Q12" s="61">
        <v>6467</v>
      </c>
      <c r="R12" s="61">
        <v>2778.5</v>
      </c>
      <c r="S12" s="61">
        <v>1220</v>
      </c>
      <c r="T12" s="61">
        <v>2236</v>
      </c>
      <c r="U12" s="61">
        <v>16997.8</v>
      </c>
      <c r="V12" s="61">
        <v>2412</v>
      </c>
      <c r="W12" s="61"/>
      <c r="X12" s="61">
        <v>5636.8</v>
      </c>
      <c r="Y12" s="61">
        <v>4768.8</v>
      </c>
      <c r="Z12" s="61"/>
      <c r="AA12" s="61"/>
      <c r="AB12" s="61">
        <v>8185.93</v>
      </c>
    </row>
    <row r="13" spans="1:28">
      <c r="A13" s="59" t="s">
        <v>31</v>
      </c>
      <c r="B13" s="61">
        <v>861</v>
      </c>
      <c r="C13" s="61">
        <v>424</v>
      </c>
      <c r="D13" s="61">
        <v>254</v>
      </c>
      <c r="E13" s="61">
        <v>240</v>
      </c>
      <c r="F13" s="61">
        <v>119.9</v>
      </c>
      <c r="G13" s="61">
        <v>455</v>
      </c>
      <c r="H13" s="61">
        <v>73.5</v>
      </c>
      <c r="I13" s="61">
        <v>116</v>
      </c>
      <c r="J13" s="61">
        <v>540.02</v>
      </c>
      <c r="K13" s="61">
        <v>310</v>
      </c>
      <c r="L13" s="61">
        <v>383</v>
      </c>
      <c r="M13" s="61"/>
      <c r="N13" s="61">
        <v>149.69999999999999</v>
      </c>
      <c r="O13" s="61">
        <v>112.73</v>
      </c>
      <c r="P13" s="61">
        <v>107</v>
      </c>
      <c r="Q13" s="61">
        <v>422.7</v>
      </c>
      <c r="R13" s="61">
        <v>41</v>
      </c>
      <c r="S13" s="61">
        <v>40</v>
      </c>
      <c r="T13" s="61">
        <v>168</v>
      </c>
      <c r="U13" s="61">
        <v>716.53</v>
      </c>
      <c r="V13" s="63"/>
      <c r="W13" s="61"/>
      <c r="X13" s="61">
        <v>464</v>
      </c>
      <c r="Y13" s="61">
        <v>320</v>
      </c>
      <c r="Z13" s="61"/>
      <c r="AA13" s="61"/>
      <c r="AB13" s="61">
        <v>479.57</v>
      </c>
    </row>
    <row r="14" spans="1:28">
      <c r="A14" s="59" t="s">
        <v>32</v>
      </c>
      <c r="B14" s="61"/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ht="12.75">
      <c r="A15" s="59" t="s">
        <v>33</v>
      </c>
      <c r="B15" s="61"/>
      <c r="C15" s="61" t="s">
        <v>23</v>
      </c>
      <c r="D15" s="63"/>
      <c r="E15" s="61" t="s">
        <v>23</v>
      </c>
      <c r="F15" s="61" t="s">
        <v>23</v>
      </c>
      <c r="G15" s="61"/>
      <c r="H15" s="61"/>
      <c r="I15" s="61" t="s">
        <v>23</v>
      </c>
      <c r="J15" s="61"/>
      <c r="K15" s="64"/>
      <c r="L15" s="61"/>
      <c r="M15" s="61"/>
      <c r="N15" s="61" t="s">
        <v>23</v>
      </c>
      <c r="O15" s="61" t="s">
        <v>23</v>
      </c>
      <c r="P15" s="61" t="s">
        <v>23</v>
      </c>
      <c r="Q15" s="61"/>
      <c r="R15" s="61" t="s">
        <v>23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>
      <c r="A16" s="59" t="s">
        <v>34</v>
      </c>
      <c r="B16" s="61" t="s">
        <v>23</v>
      </c>
      <c r="C16" s="61"/>
      <c r="D16" s="61" t="s">
        <v>23</v>
      </c>
      <c r="E16" s="61"/>
      <c r="F16" s="61"/>
      <c r="G16" s="61" t="s">
        <v>23</v>
      </c>
      <c r="H16" s="61" t="s">
        <v>23</v>
      </c>
      <c r="I16" s="63"/>
      <c r="J16" s="61" t="s">
        <v>23</v>
      </c>
      <c r="K16" s="61" t="s">
        <v>23</v>
      </c>
      <c r="L16" s="61" t="s">
        <v>23</v>
      </c>
      <c r="M16" s="61"/>
      <c r="N16" s="61"/>
      <c r="O16" s="61"/>
      <c r="P16" s="61"/>
      <c r="Q16" s="61" t="s">
        <v>291</v>
      </c>
      <c r="R16" s="61"/>
      <c r="S16" s="61" t="s">
        <v>23</v>
      </c>
      <c r="T16" s="61" t="s">
        <v>23</v>
      </c>
      <c r="U16" s="61" t="s">
        <v>23</v>
      </c>
      <c r="V16" s="61" t="s">
        <v>23</v>
      </c>
      <c r="W16" s="61"/>
      <c r="X16" s="61" t="s">
        <v>23</v>
      </c>
      <c r="Y16" s="61" t="s">
        <v>23</v>
      </c>
      <c r="Z16" s="61"/>
      <c r="AA16" s="61"/>
      <c r="AB16" s="61" t="s">
        <v>23</v>
      </c>
    </row>
    <row r="17" spans="1:28">
      <c r="A17" s="59" t="s">
        <v>35</v>
      </c>
      <c r="B17" s="65">
        <v>50</v>
      </c>
      <c r="C17" s="61"/>
      <c r="D17" s="65">
        <v>25</v>
      </c>
      <c r="E17" s="61"/>
      <c r="F17" s="61"/>
      <c r="G17" s="65">
        <v>25</v>
      </c>
      <c r="H17" s="65">
        <v>60</v>
      </c>
      <c r="I17" s="63"/>
      <c r="J17" s="65">
        <v>24</v>
      </c>
      <c r="K17" s="65">
        <v>15</v>
      </c>
      <c r="L17" s="65">
        <v>25</v>
      </c>
      <c r="M17" s="61"/>
      <c r="N17" s="61"/>
      <c r="O17" s="61"/>
      <c r="P17" s="61"/>
      <c r="Q17" s="65">
        <v>30</v>
      </c>
      <c r="R17" s="61"/>
      <c r="S17" s="65">
        <v>25</v>
      </c>
      <c r="T17" s="65"/>
      <c r="U17" s="65">
        <v>50</v>
      </c>
      <c r="V17" s="65">
        <v>60</v>
      </c>
      <c r="W17" s="65"/>
      <c r="X17" s="65">
        <v>25</v>
      </c>
      <c r="Y17" s="65">
        <v>25</v>
      </c>
      <c r="Z17" s="65"/>
      <c r="AA17" s="65"/>
      <c r="AB17" s="65">
        <v>30</v>
      </c>
    </row>
    <row r="18" spans="1:28">
      <c r="A18" s="60"/>
      <c r="B18" s="61"/>
      <c r="C18" s="61"/>
      <c r="D18" s="63"/>
      <c r="E18" s="61"/>
      <c r="F18" s="61"/>
      <c r="G18" s="61"/>
      <c r="H18" s="61"/>
      <c r="I18" s="61"/>
      <c r="J18" s="61"/>
      <c r="K18" s="61"/>
      <c r="L18" s="6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s="7" customFormat="1">
      <c r="A19" s="56" t="s">
        <v>36</v>
      </c>
      <c r="B19" s="66"/>
      <c r="C19" s="66"/>
      <c r="D19" s="67"/>
      <c r="E19" s="66"/>
      <c r="F19" s="66"/>
      <c r="G19" s="6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>
      <c r="A20" s="59" t="s">
        <v>37</v>
      </c>
      <c r="B20" s="61">
        <v>10</v>
      </c>
      <c r="C20" s="61">
        <v>3.8</v>
      </c>
      <c r="D20" s="61">
        <v>5.9</v>
      </c>
      <c r="E20" s="61">
        <v>4</v>
      </c>
      <c r="F20" s="61">
        <v>2</v>
      </c>
      <c r="G20" s="61">
        <v>10.039999999999999</v>
      </c>
      <c r="H20" s="61">
        <v>2.2000000000000002</v>
      </c>
      <c r="I20" s="61">
        <v>2.2000000000000002</v>
      </c>
      <c r="J20" s="61">
        <v>11.5</v>
      </c>
      <c r="K20" s="61">
        <v>9.4499999999999993</v>
      </c>
      <c r="L20" s="61">
        <v>8.1999999999999993</v>
      </c>
      <c r="M20" s="61"/>
      <c r="N20" s="61">
        <v>2</v>
      </c>
      <c r="O20" s="61">
        <v>1.75</v>
      </c>
      <c r="P20" s="61">
        <v>3.3</v>
      </c>
      <c r="Q20" s="61">
        <v>10</v>
      </c>
      <c r="R20" s="61">
        <v>2.38</v>
      </c>
      <c r="S20" s="61">
        <v>3</v>
      </c>
      <c r="T20" s="61">
        <v>2</v>
      </c>
      <c r="U20" s="61">
        <v>27.6</v>
      </c>
      <c r="V20" s="61">
        <v>7</v>
      </c>
      <c r="W20" s="61"/>
      <c r="X20" s="61">
        <v>8</v>
      </c>
      <c r="Y20" s="61">
        <v>5.78</v>
      </c>
      <c r="Z20" s="61"/>
      <c r="AA20" s="61"/>
      <c r="AB20" s="61">
        <v>11.09</v>
      </c>
    </row>
    <row r="21" spans="1:28">
      <c r="A21" s="59" t="s">
        <v>38</v>
      </c>
      <c r="B21" s="61">
        <v>25.96</v>
      </c>
      <c r="C21" s="61">
        <v>13.3</v>
      </c>
      <c r="D21" s="61">
        <v>11.67</v>
      </c>
      <c r="E21" s="61">
        <v>8.1999999999999993</v>
      </c>
      <c r="F21" s="61">
        <v>5.3</v>
      </c>
      <c r="G21" s="61">
        <v>23.54</v>
      </c>
      <c r="H21" s="61">
        <v>6</v>
      </c>
      <c r="I21" s="61">
        <v>4</v>
      </c>
      <c r="J21" s="61">
        <v>36</v>
      </c>
      <c r="K21" s="61">
        <v>17.43</v>
      </c>
      <c r="L21" s="61">
        <v>18.399999999999999</v>
      </c>
      <c r="M21" s="61"/>
      <c r="N21" s="61">
        <v>6.4</v>
      </c>
      <c r="O21" s="61">
        <v>5.32</v>
      </c>
      <c r="P21" s="61">
        <v>5.2</v>
      </c>
      <c r="Q21" s="61">
        <v>26</v>
      </c>
      <c r="R21" s="61">
        <v>1.8</v>
      </c>
      <c r="S21" s="61">
        <v>5</v>
      </c>
      <c r="T21" s="61">
        <v>6.2</v>
      </c>
      <c r="U21" s="61">
        <v>93.4</v>
      </c>
      <c r="V21" s="61">
        <v>7.5</v>
      </c>
      <c r="W21" s="61"/>
      <c r="X21" s="61">
        <v>15</v>
      </c>
      <c r="Y21" s="61">
        <v>15.89</v>
      </c>
      <c r="Z21" s="61"/>
      <c r="AA21" s="61"/>
      <c r="AB21" s="61">
        <v>26.19</v>
      </c>
    </row>
    <row r="22" spans="1:28">
      <c r="A22" s="59" t="s">
        <v>39</v>
      </c>
      <c r="B22" s="68">
        <f>SUM(B20:B21)</f>
        <v>35.96</v>
      </c>
      <c r="C22" s="68">
        <f t="shared" ref="C22:S22" si="0">SUM(C20:C21)</f>
        <v>17.100000000000001</v>
      </c>
      <c r="D22" s="68">
        <f t="shared" si="0"/>
        <v>17.57</v>
      </c>
      <c r="E22" s="68">
        <f t="shared" si="0"/>
        <v>12.2</v>
      </c>
      <c r="F22" s="68">
        <f t="shared" si="0"/>
        <v>7.3</v>
      </c>
      <c r="G22" s="68">
        <v>33.94</v>
      </c>
      <c r="H22" s="68">
        <f t="shared" si="0"/>
        <v>8.1999999999999993</v>
      </c>
      <c r="I22" s="68">
        <f t="shared" si="0"/>
        <v>6.2</v>
      </c>
      <c r="J22" s="68">
        <f t="shared" si="0"/>
        <v>47.5</v>
      </c>
      <c r="K22" s="68">
        <f t="shared" si="0"/>
        <v>26.88</v>
      </c>
      <c r="L22" s="68">
        <f t="shared" si="0"/>
        <v>26.599999999999998</v>
      </c>
      <c r="M22" s="68"/>
      <c r="N22" s="68">
        <f t="shared" si="0"/>
        <v>8.4</v>
      </c>
      <c r="O22" s="68">
        <f t="shared" si="0"/>
        <v>7.07</v>
      </c>
      <c r="P22" s="68">
        <f t="shared" si="0"/>
        <v>8.5</v>
      </c>
      <c r="Q22" s="68">
        <v>36</v>
      </c>
      <c r="R22" s="68">
        <f t="shared" si="0"/>
        <v>4.18</v>
      </c>
      <c r="S22" s="68">
        <f t="shared" si="0"/>
        <v>8</v>
      </c>
      <c r="T22" s="68">
        <f>SUM(T20:T21)</f>
        <v>8.1999999999999993</v>
      </c>
      <c r="U22" s="68">
        <f>SUM(U20:U21)</f>
        <v>121</v>
      </c>
      <c r="V22" s="68">
        <f>SUM(V20:V21)</f>
        <v>14.5</v>
      </c>
      <c r="W22" s="68"/>
      <c r="X22" s="68">
        <v>23</v>
      </c>
      <c r="Y22" s="68">
        <f>SUM(Y20:Y21)</f>
        <v>21.67</v>
      </c>
      <c r="Z22" s="68"/>
      <c r="AA22" s="68"/>
      <c r="AB22" s="68">
        <f>SUM(AB20:AB21)</f>
        <v>37.28</v>
      </c>
    </row>
    <row r="23" spans="1:28">
      <c r="A23" s="59" t="s">
        <v>40</v>
      </c>
      <c r="B23" s="61">
        <v>0.94</v>
      </c>
      <c r="C23" s="61">
        <v>0.75</v>
      </c>
      <c r="D23" s="63"/>
      <c r="E23" s="63"/>
      <c r="F23" s="63"/>
      <c r="G23" s="61">
        <v>1.84</v>
      </c>
      <c r="H23" s="61">
        <v>1</v>
      </c>
      <c r="I23" s="63"/>
      <c r="J23" s="61">
        <v>8</v>
      </c>
      <c r="K23" s="61"/>
      <c r="L23" s="61">
        <v>3</v>
      </c>
      <c r="M23" s="61"/>
      <c r="N23" s="61">
        <v>1.22</v>
      </c>
      <c r="O23" s="61">
        <v>1.5</v>
      </c>
      <c r="P23" s="61">
        <v>0.2</v>
      </c>
      <c r="Q23" s="61">
        <v>2</v>
      </c>
      <c r="R23" s="63"/>
      <c r="S23" s="61">
        <v>2</v>
      </c>
      <c r="T23" s="63" t="s">
        <v>302</v>
      </c>
      <c r="U23" s="61">
        <v>19</v>
      </c>
      <c r="V23" s="61">
        <v>2.5</v>
      </c>
      <c r="W23" s="61"/>
      <c r="X23" s="61">
        <v>1.4</v>
      </c>
      <c r="Y23" s="61">
        <v>0.78</v>
      </c>
      <c r="Z23" s="61"/>
      <c r="AA23" s="61"/>
      <c r="AB23" s="61">
        <v>2.98</v>
      </c>
    </row>
    <row r="24" spans="1:28">
      <c r="A24" s="59" t="s">
        <v>41</v>
      </c>
      <c r="B24" s="68">
        <f>SUM(B22:B23)</f>
        <v>36.9</v>
      </c>
      <c r="C24" s="68">
        <f t="shared" ref="C24:Y24" si="1">SUM(C22:C23)</f>
        <v>17.850000000000001</v>
      </c>
      <c r="D24" s="68">
        <f t="shared" si="1"/>
        <v>17.57</v>
      </c>
      <c r="E24" s="68">
        <f t="shared" si="1"/>
        <v>12.2</v>
      </c>
      <c r="F24" s="68">
        <f t="shared" si="1"/>
        <v>7.3</v>
      </c>
      <c r="G24" s="68">
        <f t="shared" si="1"/>
        <v>35.78</v>
      </c>
      <c r="H24" s="68">
        <f t="shared" si="1"/>
        <v>9.1999999999999993</v>
      </c>
      <c r="I24" s="68">
        <f t="shared" si="1"/>
        <v>6.2</v>
      </c>
      <c r="J24" s="68">
        <f t="shared" si="1"/>
        <v>55.5</v>
      </c>
      <c r="K24" s="68">
        <f t="shared" si="1"/>
        <v>26.88</v>
      </c>
      <c r="L24" s="68">
        <f t="shared" si="1"/>
        <v>29.599999999999998</v>
      </c>
      <c r="M24" s="68"/>
      <c r="N24" s="68">
        <f t="shared" si="1"/>
        <v>9.620000000000001</v>
      </c>
      <c r="O24" s="68">
        <f t="shared" si="1"/>
        <v>8.57</v>
      </c>
      <c r="P24" s="68">
        <f t="shared" si="1"/>
        <v>8.6999999999999993</v>
      </c>
      <c r="Q24" s="68">
        <v>38</v>
      </c>
      <c r="R24" s="68">
        <f t="shared" si="1"/>
        <v>4.18</v>
      </c>
      <c r="S24" s="68">
        <f t="shared" si="1"/>
        <v>10</v>
      </c>
      <c r="T24" s="68">
        <f>SUM(T22:T23)</f>
        <v>8.1999999999999993</v>
      </c>
      <c r="U24" s="68">
        <f t="shared" si="1"/>
        <v>140</v>
      </c>
      <c r="V24" s="68">
        <f>SUM(V22:V23)</f>
        <v>17</v>
      </c>
      <c r="W24" s="68"/>
      <c r="X24" s="68">
        <f t="shared" si="1"/>
        <v>24.4</v>
      </c>
      <c r="Y24" s="68">
        <f t="shared" si="1"/>
        <v>22.450000000000003</v>
      </c>
      <c r="Z24" s="68"/>
      <c r="AA24" s="68"/>
      <c r="AB24" s="68">
        <f>SUM(AB22:AB23)</f>
        <v>40.26</v>
      </c>
    </row>
    <row r="25" spans="1:28">
      <c r="A25" s="59"/>
      <c r="B25" s="69"/>
      <c r="C25" s="69"/>
      <c r="D25" s="70"/>
      <c r="E25" s="61"/>
      <c r="F25" s="69"/>
      <c r="G25" s="69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>
      <c r="A26" s="56" t="s">
        <v>42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>
      <c r="A27" s="59" t="s">
        <v>43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>
      <c r="A28" s="59" t="s">
        <v>44</v>
      </c>
      <c r="B28" s="61">
        <v>181009</v>
      </c>
      <c r="C28" s="61">
        <v>56636</v>
      </c>
      <c r="D28" s="61">
        <v>116266</v>
      </c>
      <c r="E28" s="61">
        <v>143095</v>
      </c>
      <c r="F28" s="61">
        <v>48512</v>
      </c>
      <c r="G28" s="61">
        <v>136630</v>
      </c>
      <c r="H28" s="61">
        <v>22849</v>
      </c>
      <c r="I28" s="61">
        <v>19572</v>
      </c>
      <c r="J28" s="61">
        <v>139197</v>
      </c>
      <c r="K28" s="61">
        <v>95596</v>
      </c>
      <c r="L28" s="61">
        <v>217853</v>
      </c>
      <c r="M28" s="61"/>
      <c r="N28" s="61">
        <v>25818</v>
      </c>
      <c r="O28" s="61">
        <v>43745</v>
      </c>
      <c r="P28" s="61">
        <v>58000</v>
      </c>
      <c r="Q28" s="61">
        <v>230069</v>
      </c>
      <c r="R28" s="66">
        <v>2635</v>
      </c>
      <c r="S28" s="66">
        <v>55200</v>
      </c>
      <c r="T28" s="61">
        <v>74807</v>
      </c>
      <c r="U28" s="61">
        <v>2210366</v>
      </c>
      <c r="V28" s="61">
        <v>178249</v>
      </c>
      <c r="W28" s="61"/>
      <c r="X28" s="61">
        <v>170875</v>
      </c>
      <c r="Y28" s="61">
        <v>147498</v>
      </c>
      <c r="Z28" s="61"/>
      <c r="AA28" s="61"/>
      <c r="AB28" s="61">
        <v>75521</v>
      </c>
    </row>
    <row r="29" spans="1:28">
      <c r="A29" s="59" t="s">
        <v>45</v>
      </c>
      <c r="B29" s="61">
        <v>5181</v>
      </c>
      <c r="C29" s="61">
        <v>2405</v>
      </c>
      <c r="D29" s="61">
        <v>4791</v>
      </c>
      <c r="E29" s="61">
        <v>4300</v>
      </c>
      <c r="F29" s="61">
        <v>5566</v>
      </c>
      <c r="G29" s="61">
        <v>8029</v>
      </c>
      <c r="H29" s="61">
        <v>2284</v>
      </c>
      <c r="I29" s="61">
        <v>3925</v>
      </c>
      <c r="J29" s="61">
        <v>5691</v>
      </c>
      <c r="K29" s="61">
        <v>13021</v>
      </c>
      <c r="L29" s="61">
        <v>6589</v>
      </c>
      <c r="M29" s="61"/>
      <c r="N29" s="61">
        <v>1888</v>
      </c>
      <c r="O29" s="61">
        <v>4745</v>
      </c>
      <c r="P29" s="61">
        <v>5800</v>
      </c>
      <c r="Q29" s="61">
        <v>9731</v>
      </c>
      <c r="R29" s="66">
        <v>700</v>
      </c>
      <c r="S29" s="66">
        <v>700</v>
      </c>
      <c r="T29" s="61">
        <v>2856</v>
      </c>
      <c r="U29" s="61">
        <v>252</v>
      </c>
      <c r="V29" s="61">
        <v>2833</v>
      </c>
      <c r="W29" s="61"/>
      <c r="X29" s="61">
        <v>7047</v>
      </c>
      <c r="Y29" s="61">
        <v>5467</v>
      </c>
      <c r="Z29" s="61"/>
      <c r="AA29" s="61"/>
      <c r="AB29" s="61">
        <v>7104</v>
      </c>
    </row>
    <row r="30" spans="1:28">
      <c r="A30" s="59" t="s">
        <v>46</v>
      </c>
      <c r="B30" s="63"/>
      <c r="C30" s="61">
        <v>97</v>
      </c>
      <c r="D30" s="61">
        <v>3681</v>
      </c>
      <c r="E30" s="61">
        <v>890</v>
      </c>
      <c r="F30" s="61">
        <v>756</v>
      </c>
      <c r="G30" s="61">
        <v>5956</v>
      </c>
      <c r="H30" s="61">
        <v>746</v>
      </c>
      <c r="I30" s="61">
        <v>180</v>
      </c>
      <c r="J30" s="61">
        <v>863</v>
      </c>
      <c r="K30" s="61">
        <v>5887</v>
      </c>
      <c r="L30" s="61">
        <v>2276</v>
      </c>
      <c r="M30" s="61"/>
      <c r="N30" s="61">
        <v>81</v>
      </c>
      <c r="O30" s="61">
        <v>130</v>
      </c>
      <c r="P30" s="61">
        <v>600</v>
      </c>
      <c r="Q30" s="61"/>
      <c r="R30" s="67"/>
      <c r="S30" s="67"/>
      <c r="T30" s="61">
        <v>440</v>
      </c>
      <c r="U30" s="61">
        <v>9601</v>
      </c>
      <c r="V30" s="61">
        <v>300</v>
      </c>
      <c r="W30" s="61"/>
      <c r="X30" s="61">
        <v>2253</v>
      </c>
      <c r="Y30" s="61">
        <v>1209</v>
      </c>
      <c r="Z30" s="61"/>
      <c r="AA30" s="61"/>
      <c r="AB30" s="61">
        <v>7381</v>
      </c>
    </row>
    <row r="31" spans="1:28" ht="12" customHeight="1">
      <c r="A31" s="59" t="s">
        <v>47</v>
      </c>
      <c r="B31" s="63"/>
      <c r="C31" s="61">
        <v>95</v>
      </c>
      <c r="D31" s="61">
        <v>18</v>
      </c>
      <c r="E31" s="61">
        <v>320</v>
      </c>
      <c r="F31" s="61">
        <v>679</v>
      </c>
      <c r="G31" s="61">
        <v>527</v>
      </c>
      <c r="H31" s="61">
        <v>143664</v>
      </c>
      <c r="I31" s="61">
        <v>42</v>
      </c>
      <c r="J31" s="61">
        <v>5064</v>
      </c>
      <c r="K31" s="61">
        <v>759</v>
      </c>
      <c r="L31" s="61">
        <v>468</v>
      </c>
      <c r="M31" s="61"/>
      <c r="N31" s="63"/>
      <c r="O31" s="61">
        <v>200</v>
      </c>
      <c r="P31" s="61">
        <v>2000</v>
      </c>
      <c r="Q31" s="61"/>
      <c r="R31" s="67"/>
      <c r="S31" s="67"/>
      <c r="T31" s="61">
        <v>118</v>
      </c>
      <c r="U31" s="65">
        <v>133069</v>
      </c>
      <c r="V31" s="61"/>
      <c r="W31" s="61"/>
      <c r="X31" s="61"/>
      <c r="Y31" s="61">
        <v>69</v>
      </c>
      <c r="Z31" s="61"/>
      <c r="AA31" s="61"/>
      <c r="AB31" s="61">
        <v>257</v>
      </c>
    </row>
    <row r="32" spans="1:28">
      <c r="A32" s="59" t="s">
        <v>48</v>
      </c>
      <c r="B32" s="61">
        <v>24282</v>
      </c>
      <c r="C32" s="61">
        <v>11370</v>
      </c>
      <c r="D32" s="61">
        <v>17906</v>
      </c>
      <c r="E32" s="61">
        <v>19750</v>
      </c>
      <c r="F32" s="61">
        <v>9295</v>
      </c>
      <c r="G32" s="61">
        <v>13020</v>
      </c>
      <c r="H32" s="61">
        <v>2517</v>
      </c>
      <c r="I32" s="61">
        <v>3826</v>
      </c>
      <c r="J32" s="61">
        <v>8557</v>
      </c>
      <c r="K32" s="61"/>
      <c r="L32" s="63"/>
      <c r="M32" s="61"/>
      <c r="N32" s="61">
        <v>2985</v>
      </c>
      <c r="O32" s="61">
        <v>2336</v>
      </c>
      <c r="P32" s="61">
        <v>5200</v>
      </c>
      <c r="Q32" s="61">
        <v>56000</v>
      </c>
      <c r="R32" s="66">
        <v>1322</v>
      </c>
      <c r="S32" s="66">
        <v>7000</v>
      </c>
      <c r="T32" s="61">
        <v>8803</v>
      </c>
      <c r="U32" s="61">
        <v>259992</v>
      </c>
      <c r="V32" s="61">
        <v>3223</v>
      </c>
      <c r="W32" s="61"/>
      <c r="X32" s="61">
        <v>37822</v>
      </c>
      <c r="Y32" s="61">
        <v>21832</v>
      </c>
      <c r="Z32" s="61"/>
      <c r="AA32" s="61"/>
      <c r="AB32" s="61">
        <v>3485</v>
      </c>
    </row>
    <row r="33" spans="1:28">
      <c r="A33" s="59" t="s">
        <v>49</v>
      </c>
      <c r="B33" s="68">
        <f>SUM(B28:B32)</f>
        <v>210472</v>
      </c>
      <c r="C33" s="68">
        <f t="shared" ref="C33:Y33" si="2">SUM(C28:C32)</f>
        <v>70603</v>
      </c>
      <c r="D33" s="68">
        <f t="shared" si="2"/>
        <v>142662</v>
      </c>
      <c r="E33" s="68">
        <f t="shared" si="2"/>
        <v>168355</v>
      </c>
      <c r="F33" s="68">
        <f t="shared" si="2"/>
        <v>64808</v>
      </c>
      <c r="G33" s="68">
        <f t="shared" si="2"/>
        <v>164162</v>
      </c>
      <c r="H33" s="68">
        <f t="shared" si="2"/>
        <v>172060</v>
      </c>
      <c r="I33" s="68">
        <f t="shared" si="2"/>
        <v>27545</v>
      </c>
      <c r="J33" s="68">
        <f t="shared" si="2"/>
        <v>159372</v>
      </c>
      <c r="K33" s="68">
        <f t="shared" si="2"/>
        <v>115263</v>
      </c>
      <c r="L33" s="68">
        <f t="shared" si="2"/>
        <v>227186</v>
      </c>
      <c r="M33" s="68"/>
      <c r="N33" s="68">
        <f t="shared" si="2"/>
        <v>30772</v>
      </c>
      <c r="O33" s="68">
        <f t="shared" si="2"/>
        <v>51156</v>
      </c>
      <c r="P33" s="68">
        <f t="shared" si="2"/>
        <v>71600</v>
      </c>
      <c r="Q33" s="68">
        <v>295800</v>
      </c>
      <c r="R33" s="68">
        <f t="shared" si="2"/>
        <v>4657</v>
      </c>
      <c r="S33" s="68">
        <f t="shared" si="2"/>
        <v>62900</v>
      </c>
      <c r="T33" s="68">
        <f>SUM(T28:T32)</f>
        <v>87024</v>
      </c>
      <c r="U33" s="68">
        <f t="shared" si="2"/>
        <v>2613280</v>
      </c>
      <c r="V33" s="68">
        <f>SUM(V28:V32)</f>
        <v>184605</v>
      </c>
      <c r="W33" s="68"/>
      <c r="X33" s="68">
        <f t="shared" si="2"/>
        <v>217997</v>
      </c>
      <c r="Y33" s="68">
        <f t="shared" si="2"/>
        <v>176075</v>
      </c>
      <c r="Z33" s="68"/>
      <c r="AA33" s="68"/>
      <c r="AB33" s="68">
        <f>SUM(AB28:AB32)</f>
        <v>93748</v>
      </c>
    </row>
    <row r="34" spans="1:28">
      <c r="A34" s="59" t="s">
        <v>50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>
      <c r="A35" s="59" t="s">
        <v>51</v>
      </c>
      <c r="B35" s="61">
        <v>1349</v>
      </c>
      <c r="C35" s="61">
        <v>312</v>
      </c>
      <c r="D35" s="61">
        <v>520</v>
      </c>
      <c r="E35" s="61">
        <v>450</v>
      </c>
      <c r="F35" s="61">
        <v>120</v>
      </c>
      <c r="G35" s="61">
        <v>966</v>
      </c>
      <c r="H35" s="61">
        <v>155</v>
      </c>
      <c r="I35" s="61">
        <v>232</v>
      </c>
      <c r="J35" s="61">
        <v>674</v>
      </c>
      <c r="K35" s="61">
        <v>473</v>
      </c>
      <c r="L35" s="61">
        <v>1360</v>
      </c>
      <c r="M35" s="61"/>
      <c r="N35" s="61">
        <v>281</v>
      </c>
      <c r="O35" s="61">
        <v>300</v>
      </c>
      <c r="P35" s="61">
        <v>250</v>
      </c>
      <c r="Q35" s="61">
        <v>1585</v>
      </c>
      <c r="R35" s="61">
        <v>52</v>
      </c>
      <c r="S35" s="61">
        <v>203</v>
      </c>
      <c r="T35" s="61">
        <v>440</v>
      </c>
      <c r="U35" s="61">
        <v>7963</v>
      </c>
      <c r="V35" s="61">
        <v>466</v>
      </c>
      <c r="W35" s="61"/>
      <c r="X35" s="61">
        <v>939</v>
      </c>
      <c r="Y35" s="61">
        <v>895</v>
      </c>
      <c r="Z35" s="61"/>
      <c r="AA35" s="61"/>
      <c r="AB35" s="61">
        <v>757</v>
      </c>
    </row>
    <row r="36" spans="1:28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>
      <c r="A38" s="5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hidden="1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hidden="1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ht="0.7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hidden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>
      <c r="A43" s="56" t="s">
        <v>52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>
      <c r="A44" s="59" t="s">
        <v>53</v>
      </c>
      <c r="B44" s="61">
        <v>13618</v>
      </c>
      <c r="C44" s="61">
        <v>10937</v>
      </c>
      <c r="D44" s="61">
        <v>15706</v>
      </c>
      <c r="E44" s="61">
        <v>30126</v>
      </c>
      <c r="F44" s="61">
        <v>26992</v>
      </c>
      <c r="G44" s="61">
        <v>22409</v>
      </c>
      <c r="H44" s="61">
        <v>4173</v>
      </c>
      <c r="I44" s="61">
        <v>6701</v>
      </c>
      <c r="J44" s="61">
        <v>36838</v>
      </c>
      <c r="K44" s="61">
        <v>18945</v>
      </c>
      <c r="L44" s="61">
        <v>23886</v>
      </c>
      <c r="M44" s="61"/>
      <c r="N44" s="61">
        <v>4251</v>
      </c>
      <c r="O44" s="61">
        <v>7702</v>
      </c>
      <c r="P44" s="61">
        <v>7000</v>
      </c>
      <c r="Q44" s="61">
        <v>28138</v>
      </c>
      <c r="R44" s="61">
        <v>3443</v>
      </c>
      <c r="S44" s="61">
        <v>7000</v>
      </c>
      <c r="T44" s="61">
        <v>9000</v>
      </c>
      <c r="U44" s="61">
        <v>90589</v>
      </c>
      <c r="V44" s="61">
        <v>6218</v>
      </c>
      <c r="W44" s="61"/>
      <c r="X44" s="61">
        <v>20787</v>
      </c>
      <c r="Y44" s="61">
        <v>17280</v>
      </c>
      <c r="Z44" s="61"/>
      <c r="AA44" s="61"/>
      <c r="AB44" s="61">
        <v>51856</v>
      </c>
    </row>
    <row r="45" spans="1:28">
      <c r="A45" s="59" t="s">
        <v>54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>
      <c r="A46" s="59" t="s">
        <v>55</v>
      </c>
      <c r="B46" s="61">
        <v>4125</v>
      </c>
      <c r="C46" s="61">
        <v>3883</v>
      </c>
      <c r="D46" s="61">
        <v>3350</v>
      </c>
      <c r="E46" s="61">
        <v>2991</v>
      </c>
      <c r="F46" s="61">
        <v>1613</v>
      </c>
      <c r="G46" s="61">
        <v>6818</v>
      </c>
      <c r="H46" s="61">
        <v>403</v>
      </c>
      <c r="I46" s="61">
        <v>207</v>
      </c>
      <c r="J46" s="61">
        <v>7688</v>
      </c>
      <c r="K46" s="61">
        <v>3993</v>
      </c>
      <c r="L46" s="61">
        <v>3419</v>
      </c>
      <c r="M46" s="61"/>
      <c r="N46" s="61">
        <v>1061</v>
      </c>
      <c r="O46" s="61">
        <v>360</v>
      </c>
      <c r="P46" s="61">
        <v>1600</v>
      </c>
      <c r="Q46" s="61">
        <v>4847</v>
      </c>
      <c r="R46" s="61">
        <v>34</v>
      </c>
      <c r="S46" s="61">
        <v>2000</v>
      </c>
      <c r="T46" s="61">
        <v>2200</v>
      </c>
      <c r="U46" s="61">
        <v>10844</v>
      </c>
      <c r="V46" s="61">
        <v>1200</v>
      </c>
      <c r="W46" s="61"/>
      <c r="X46" s="61">
        <v>3463</v>
      </c>
      <c r="Y46" s="61">
        <v>4275</v>
      </c>
      <c r="Z46" s="61"/>
      <c r="AA46" s="61"/>
      <c r="AB46" s="61">
        <v>5857</v>
      </c>
    </row>
    <row r="47" spans="1:28">
      <c r="A47" s="59" t="s">
        <v>56</v>
      </c>
      <c r="B47" s="61">
        <v>165</v>
      </c>
      <c r="C47" s="61">
        <v>160</v>
      </c>
      <c r="D47" s="61">
        <v>107</v>
      </c>
      <c r="E47" s="61">
        <v>231</v>
      </c>
      <c r="F47" s="63"/>
      <c r="G47" s="61">
        <v>322</v>
      </c>
      <c r="H47" s="61">
        <v>32</v>
      </c>
      <c r="I47" s="61">
        <v>15</v>
      </c>
      <c r="J47" s="61">
        <v>376</v>
      </c>
      <c r="K47" s="61">
        <v>167</v>
      </c>
      <c r="L47" s="61">
        <v>211</v>
      </c>
      <c r="M47" s="61"/>
      <c r="N47" s="63"/>
      <c r="O47" s="61">
        <v>49</v>
      </c>
      <c r="P47" s="61">
        <v>90</v>
      </c>
      <c r="Q47" s="61">
        <v>257</v>
      </c>
      <c r="R47" s="63"/>
      <c r="S47" s="61">
        <v>70</v>
      </c>
      <c r="T47" s="61">
        <v>95</v>
      </c>
      <c r="U47" s="61">
        <v>488</v>
      </c>
      <c r="V47" s="61">
        <v>20</v>
      </c>
      <c r="W47" s="61"/>
      <c r="X47" s="61">
        <v>190</v>
      </c>
      <c r="Y47" s="61">
        <v>190</v>
      </c>
      <c r="Z47" s="61"/>
      <c r="AA47" s="61"/>
      <c r="AB47" s="61">
        <v>438</v>
      </c>
    </row>
    <row r="48" spans="1:28">
      <c r="A48" s="59" t="s">
        <v>57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8">
      <c r="A49" s="59" t="s">
        <v>58</v>
      </c>
      <c r="B49" s="61">
        <v>115738</v>
      </c>
      <c r="C49" s="61">
        <v>55381</v>
      </c>
      <c r="D49" s="61">
        <v>142633</v>
      </c>
      <c r="E49" s="61">
        <v>56054</v>
      </c>
      <c r="F49" s="61">
        <v>111737</v>
      </c>
      <c r="G49" s="61">
        <v>150253</v>
      </c>
      <c r="H49" s="61">
        <v>75192</v>
      </c>
      <c r="I49" s="61">
        <v>12774</v>
      </c>
      <c r="J49" s="61">
        <v>114854</v>
      </c>
      <c r="K49" s="61">
        <v>100499</v>
      </c>
      <c r="L49" s="61">
        <v>146922</v>
      </c>
      <c r="M49" s="61"/>
      <c r="N49" s="61">
        <v>16204</v>
      </c>
      <c r="O49" s="61">
        <v>11000</v>
      </c>
      <c r="P49" s="61">
        <v>27000</v>
      </c>
      <c r="Q49" s="61">
        <v>198269</v>
      </c>
      <c r="R49" s="61">
        <v>6068</v>
      </c>
      <c r="S49" s="61">
        <v>15600</v>
      </c>
      <c r="T49" s="61">
        <v>27400</v>
      </c>
      <c r="U49" s="61">
        <v>437026</v>
      </c>
      <c r="V49" s="61">
        <v>143207</v>
      </c>
      <c r="W49" s="61"/>
      <c r="X49" s="61">
        <v>150153</v>
      </c>
      <c r="Y49" s="61">
        <v>160134</v>
      </c>
      <c r="Z49" s="61"/>
      <c r="AA49" s="61"/>
      <c r="AB49" s="61">
        <v>214650</v>
      </c>
    </row>
    <row r="50" spans="1:28">
      <c r="A50" s="59" t="s">
        <v>59</v>
      </c>
      <c r="B50" s="61">
        <v>210644</v>
      </c>
      <c r="C50" s="63">
        <v>2752</v>
      </c>
      <c r="D50" s="63"/>
      <c r="E50" s="61">
        <v>38556</v>
      </c>
      <c r="F50" s="61">
        <v>390</v>
      </c>
      <c r="G50" s="61">
        <v>37239</v>
      </c>
      <c r="H50" s="61"/>
      <c r="I50" s="61">
        <v>1326</v>
      </c>
      <c r="J50" s="61">
        <v>42816</v>
      </c>
      <c r="K50" s="61"/>
      <c r="L50" s="63"/>
      <c r="M50" s="61"/>
      <c r="N50" s="61">
        <v>1921</v>
      </c>
      <c r="O50" s="63"/>
      <c r="P50" s="61"/>
      <c r="Q50" s="61"/>
      <c r="R50" s="63"/>
      <c r="S50" s="61">
        <v>1536</v>
      </c>
      <c r="T50" s="61">
        <v>8350</v>
      </c>
      <c r="U50" s="61">
        <v>418445</v>
      </c>
      <c r="V50" s="61">
        <v>35002</v>
      </c>
      <c r="W50" s="61"/>
      <c r="X50" s="61">
        <v>37506</v>
      </c>
      <c r="Y50" s="61">
        <v>24497</v>
      </c>
      <c r="Z50" s="61"/>
      <c r="AA50" s="61"/>
      <c r="AB50" s="61">
        <v>96958</v>
      </c>
    </row>
    <row r="51" spans="1:28">
      <c r="A51" s="59" t="s">
        <v>239</v>
      </c>
      <c r="B51" s="63"/>
      <c r="C51" s="63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>
      <c r="A52" s="59" t="s">
        <v>60</v>
      </c>
      <c r="B52" s="61">
        <v>1564</v>
      </c>
      <c r="C52" s="61">
        <v>1263</v>
      </c>
      <c r="D52" s="61">
        <v>500</v>
      </c>
      <c r="E52" s="61">
        <v>1438</v>
      </c>
      <c r="F52" s="61">
        <v>458</v>
      </c>
      <c r="G52" s="61">
        <v>1141</v>
      </c>
      <c r="H52" s="61">
        <v>152</v>
      </c>
      <c r="I52" s="61">
        <v>280</v>
      </c>
      <c r="J52" s="61">
        <v>1607</v>
      </c>
      <c r="K52" s="61">
        <v>1646</v>
      </c>
      <c r="L52" s="61">
        <v>5690</v>
      </c>
      <c r="M52" s="61"/>
      <c r="N52" s="61">
        <v>1262</v>
      </c>
      <c r="O52" s="61">
        <v>1013</v>
      </c>
      <c r="P52" s="61">
        <v>621</v>
      </c>
      <c r="Q52" s="61">
        <v>8451</v>
      </c>
      <c r="R52" s="61">
        <v>219</v>
      </c>
      <c r="S52" s="61">
        <v>730</v>
      </c>
      <c r="T52" s="61">
        <v>624</v>
      </c>
      <c r="U52" s="61">
        <v>46581</v>
      </c>
      <c r="V52" s="61">
        <v>833</v>
      </c>
      <c r="W52" s="61"/>
      <c r="X52" s="61">
        <v>4551</v>
      </c>
      <c r="Y52" s="61">
        <v>2730</v>
      </c>
      <c r="Z52" s="61"/>
      <c r="AA52" s="61"/>
      <c r="AB52" s="61">
        <v>1122</v>
      </c>
    </row>
    <row r="53" spans="1:28">
      <c r="A53" s="59" t="s">
        <v>61</v>
      </c>
      <c r="B53" s="61">
        <v>1740</v>
      </c>
      <c r="C53" s="61">
        <v>610</v>
      </c>
      <c r="D53" s="61">
        <v>935</v>
      </c>
      <c r="E53" s="61">
        <v>1612</v>
      </c>
      <c r="F53" s="61">
        <v>347</v>
      </c>
      <c r="G53" s="61">
        <v>1339</v>
      </c>
      <c r="H53" s="61">
        <v>281</v>
      </c>
      <c r="I53" s="61">
        <v>793</v>
      </c>
      <c r="J53" s="61">
        <v>1253</v>
      </c>
      <c r="K53" s="61">
        <v>722</v>
      </c>
      <c r="L53" s="61">
        <v>1328</v>
      </c>
      <c r="M53" s="61"/>
      <c r="N53" s="61">
        <v>126</v>
      </c>
      <c r="O53" s="61">
        <v>332</v>
      </c>
      <c r="P53" s="61">
        <v>389</v>
      </c>
      <c r="Q53" s="61">
        <v>1881</v>
      </c>
      <c r="R53" s="61">
        <v>25</v>
      </c>
      <c r="S53" s="61">
        <v>250</v>
      </c>
      <c r="T53" s="61">
        <v>595</v>
      </c>
      <c r="U53" s="61">
        <v>20477</v>
      </c>
      <c r="V53" s="61">
        <v>107</v>
      </c>
      <c r="W53" s="61"/>
      <c r="X53" s="61">
        <v>1595</v>
      </c>
      <c r="Y53" s="61">
        <v>1767</v>
      </c>
      <c r="Z53" s="61"/>
      <c r="AA53" s="61"/>
      <c r="AB53" s="61">
        <v>726</v>
      </c>
    </row>
    <row r="54" spans="1:28">
      <c r="A54" s="5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>
      <c r="A55" s="56" t="s">
        <v>240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>
      <c r="A56" s="59" t="s">
        <v>62</v>
      </c>
      <c r="B56" s="65">
        <v>2043741</v>
      </c>
      <c r="C56" s="65">
        <v>961006</v>
      </c>
      <c r="D56" s="65">
        <v>1319492</v>
      </c>
      <c r="E56" s="65">
        <v>646810</v>
      </c>
      <c r="F56" s="65">
        <v>241880</v>
      </c>
      <c r="G56" s="65">
        <v>1894388</v>
      </c>
      <c r="H56" s="65">
        <v>431474</v>
      </c>
      <c r="I56" s="65">
        <v>307460</v>
      </c>
      <c r="J56" s="65">
        <v>2087700</v>
      </c>
      <c r="K56" s="65">
        <v>1533578</v>
      </c>
      <c r="L56" s="65">
        <v>1351151.64</v>
      </c>
      <c r="M56" s="65"/>
      <c r="N56" s="65">
        <v>342469</v>
      </c>
      <c r="O56" s="65">
        <v>273594.71000000002</v>
      </c>
      <c r="P56" s="65">
        <v>482092</v>
      </c>
      <c r="Q56" s="65">
        <v>1410400</v>
      </c>
      <c r="R56" s="65">
        <v>169306</v>
      </c>
      <c r="S56" s="65">
        <v>565773</v>
      </c>
      <c r="T56" s="65">
        <v>451701</v>
      </c>
      <c r="U56" s="65">
        <v>5491210</v>
      </c>
      <c r="V56" s="65">
        <v>527235</v>
      </c>
      <c r="W56" s="65"/>
      <c r="X56" s="65">
        <v>1134135</v>
      </c>
      <c r="Y56" s="65">
        <v>1116927</v>
      </c>
      <c r="Z56" s="65"/>
      <c r="AA56" s="65"/>
      <c r="AB56" s="65">
        <v>2047535</v>
      </c>
    </row>
    <row r="57" spans="1:28" ht="12.75">
      <c r="A57" s="60" t="s">
        <v>63</v>
      </c>
      <c r="B57" s="61"/>
      <c r="C57" s="61"/>
      <c r="D57" s="65"/>
      <c r="E57" s="61"/>
      <c r="F57" s="61"/>
      <c r="G57" s="65"/>
      <c r="H57" s="65"/>
      <c r="I57" s="65"/>
      <c r="J57" s="65"/>
      <c r="K57" s="65"/>
      <c r="L57" s="61"/>
      <c r="M57" s="61"/>
      <c r="N57" s="65"/>
      <c r="O57" s="71"/>
      <c r="P57" s="61"/>
      <c r="Q57" s="61"/>
      <c r="R57" s="61"/>
      <c r="S57" s="61"/>
      <c r="T57" s="65"/>
      <c r="U57" s="61"/>
      <c r="V57" s="61"/>
      <c r="W57" s="61"/>
      <c r="X57" s="65"/>
      <c r="Y57" s="65"/>
      <c r="Z57" s="65"/>
      <c r="AA57" s="65"/>
      <c r="AB57" s="65"/>
    </row>
    <row r="58" spans="1:28" hidden="1">
      <c r="A58" s="59"/>
      <c r="B58" s="61"/>
      <c r="C58" s="61"/>
      <c r="D58" s="65"/>
      <c r="E58" s="61"/>
      <c r="F58" s="61"/>
      <c r="G58" s="65"/>
      <c r="H58" s="65"/>
      <c r="I58" s="65"/>
      <c r="J58" s="65"/>
      <c r="K58" s="65"/>
      <c r="L58" s="61"/>
      <c r="M58" s="61"/>
      <c r="N58" s="65"/>
      <c r="O58" s="65"/>
      <c r="P58" s="61"/>
      <c r="Q58" s="65"/>
      <c r="R58" s="61"/>
      <c r="S58" s="61"/>
      <c r="T58" s="65"/>
      <c r="U58" s="61"/>
      <c r="V58" s="61"/>
      <c r="W58" s="61"/>
      <c r="X58" s="65"/>
      <c r="Y58" s="65"/>
      <c r="Z58" s="65"/>
      <c r="AA58" s="65"/>
      <c r="AB58" s="65"/>
    </row>
    <row r="59" spans="1:28">
      <c r="A59" s="59" t="s">
        <v>64</v>
      </c>
      <c r="B59" s="65">
        <v>392879</v>
      </c>
      <c r="C59" s="65">
        <v>132000</v>
      </c>
      <c r="D59" s="65">
        <v>176647</v>
      </c>
      <c r="E59" s="65">
        <v>80780</v>
      </c>
      <c r="F59" s="65">
        <v>48098</v>
      </c>
      <c r="G59" s="65">
        <v>161951</v>
      </c>
      <c r="H59" s="65">
        <v>62307</v>
      </c>
      <c r="I59" s="65">
        <v>23348</v>
      </c>
      <c r="J59" s="65">
        <v>70000</v>
      </c>
      <c r="K59" s="65">
        <v>72891</v>
      </c>
      <c r="L59" s="65">
        <v>598850</v>
      </c>
      <c r="M59" s="65"/>
      <c r="N59" s="65">
        <v>53978</v>
      </c>
      <c r="O59" s="65">
        <v>90107.12</v>
      </c>
      <c r="P59" s="65">
        <v>43000</v>
      </c>
      <c r="Q59" s="65">
        <v>648262</v>
      </c>
      <c r="R59" s="65">
        <v>20243</v>
      </c>
      <c r="S59" s="65">
        <v>85829</v>
      </c>
      <c r="T59" s="65">
        <v>35240</v>
      </c>
      <c r="U59" s="65">
        <v>2015172</v>
      </c>
      <c r="V59" s="65">
        <v>218700</v>
      </c>
      <c r="W59" s="65"/>
      <c r="X59" s="65">
        <v>408477</v>
      </c>
      <c r="Y59" s="65">
        <v>180830</v>
      </c>
      <c r="Z59" s="65"/>
      <c r="AA59" s="65"/>
      <c r="AB59" s="65">
        <v>178985</v>
      </c>
    </row>
    <row r="60" spans="1:28">
      <c r="A60" s="59" t="s">
        <v>65</v>
      </c>
      <c r="B60" s="65">
        <v>24345</v>
      </c>
      <c r="C60" s="65">
        <v>24000</v>
      </c>
      <c r="D60" s="65">
        <v>11049</v>
      </c>
      <c r="E60" s="65" t="s">
        <v>66</v>
      </c>
      <c r="F60" s="65" t="s">
        <v>66</v>
      </c>
      <c r="G60" s="65">
        <v>48400</v>
      </c>
      <c r="H60" s="65">
        <v>30257</v>
      </c>
      <c r="I60" s="65">
        <v>13796</v>
      </c>
      <c r="J60" s="65">
        <v>25000</v>
      </c>
      <c r="K60" s="65">
        <v>21911</v>
      </c>
      <c r="L60" s="65" t="s">
        <v>66</v>
      </c>
      <c r="M60" s="65"/>
      <c r="N60" s="65" t="s">
        <v>66</v>
      </c>
      <c r="O60" s="65">
        <v>8433.0400000000009</v>
      </c>
      <c r="P60" s="65"/>
      <c r="Q60" s="65"/>
      <c r="R60" s="65"/>
      <c r="S60" s="65">
        <v>14000</v>
      </c>
      <c r="T60" s="65" t="s">
        <v>66</v>
      </c>
      <c r="U60" s="65" t="s">
        <v>266</v>
      </c>
      <c r="V60" s="65">
        <v>6000</v>
      </c>
      <c r="W60" s="65"/>
      <c r="X60" s="65">
        <v>1182</v>
      </c>
      <c r="Y60" s="65">
        <v>3344</v>
      </c>
      <c r="Z60" s="65"/>
      <c r="AA60" s="65"/>
      <c r="AB60" s="65">
        <v>59485</v>
      </c>
    </row>
    <row r="61" spans="1:28">
      <c r="A61" s="59" t="s">
        <v>67</v>
      </c>
      <c r="B61" s="65">
        <v>154664</v>
      </c>
      <c r="C61" s="65">
        <v>54700</v>
      </c>
      <c r="D61" s="65">
        <v>79635</v>
      </c>
      <c r="E61" s="65">
        <v>52360</v>
      </c>
      <c r="F61" s="65" t="s">
        <v>66</v>
      </c>
      <c r="G61" s="65">
        <v>122413</v>
      </c>
      <c r="H61" s="65">
        <v>14976</v>
      </c>
      <c r="I61" s="65">
        <v>19499</v>
      </c>
      <c r="J61" s="65">
        <v>82100</v>
      </c>
      <c r="K61" s="65">
        <v>68650</v>
      </c>
      <c r="L61" s="65">
        <v>392528</v>
      </c>
      <c r="M61" s="65"/>
      <c r="N61" s="65">
        <v>18505</v>
      </c>
      <c r="O61" s="65">
        <v>31880.15</v>
      </c>
      <c r="P61" s="65">
        <v>20000</v>
      </c>
      <c r="Q61" s="65">
        <v>410000</v>
      </c>
      <c r="R61" s="65">
        <v>2683</v>
      </c>
      <c r="S61" s="65">
        <v>40444</v>
      </c>
      <c r="T61" s="65">
        <v>46600</v>
      </c>
      <c r="U61" s="65">
        <v>4464061</v>
      </c>
      <c r="V61" s="65">
        <v>55800</v>
      </c>
      <c r="W61" s="65"/>
      <c r="X61" s="65">
        <v>297534</v>
      </c>
      <c r="Y61" s="65">
        <v>275672</v>
      </c>
      <c r="Z61" s="65"/>
      <c r="AA61" s="65"/>
      <c r="AB61" s="65">
        <v>43472</v>
      </c>
    </row>
    <row r="62" spans="1:28">
      <c r="A62" s="59" t="s">
        <v>68</v>
      </c>
      <c r="B62" s="72">
        <f>SUM(B59:B61)</f>
        <v>571888</v>
      </c>
      <c r="C62" s="72">
        <f>SUM(C59:C61)</f>
        <v>210700</v>
      </c>
      <c r="D62" s="72">
        <f>SUM(D59:D61)</f>
        <v>267331</v>
      </c>
      <c r="E62" s="72">
        <f>SUM(E59:E61)</f>
        <v>133140</v>
      </c>
      <c r="F62" s="72">
        <f t="shared" ref="F62:R62" si="3">SUM(F59:F61)</f>
        <v>48098</v>
      </c>
      <c r="G62" s="72">
        <f t="shared" si="3"/>
        <v>332764</v>
      </c>
      <c r="H62" s="72">
        <f t="shared" si="3"/>
        <v>107540</v>
      </c>
      <c r="I62" s="72">
        <f t="shared" si="3"/>
        <v>56643</v>
      </c>
      <c r="J62" s="72">
        <f t="shared" si="3"/>
        <v>177100</v>
      </c>
      <c r="K62" s="72">
        <f t="shared" si="3"/>
        <v>163452</v>
      </c>
      <c r="L62" s="72">
        <f t="shared" si="3"/>
        <v>991378</v>
      </c>
      <c r="M62" s="72"/>
      <c r="N62" s="72">
        <f t="shared" si="3"/>
        <v>72483</v>
      </c>
      <c r="O62" s="72">
        <f>SUM(O59:O61)</f>
        <v>130420.31</v>
      </c>
      <c r="P62" s="72">
        <f t="shared" si="3"/>
        <v>63000</v>
      </c>
      <c r="Q62" s="72">
        <v>1058262</v>
      </c>
      <c r="R62" s="72">
        <f t="shared" si="3"/>
        <v>22926</v>
      </c>
      <c r="S62" s="72">
        <f>SUM(S59:S61)</f>
        <v>140273</v>
      </c>
      <c r="T62" s="72">
        <f>SUM(T59:T61)</f>
        <v>81840</v>
      </c>
      <c r="U62" s="72">
        <f>SUM(U59:U61)</f>
        <v>6479233</v>
      </c>
      <c r="V62" s="72">
        <f>SUM(V59:V61)</f>
        <v>280500</v>
      </c>
      <c r="W62" s="72"/>
      <c r="X62" s="72">
        <f>SUM(X59:X61)</f>
        <v>707193</v>
      </c>
      <c r="Y62" s="72">
        <f>SUM(Y59:Y61)</f>
        <v>459846</v>
      </c>
      <c r="Z62" s="72"/>
      <c r="AA62" s="72"/>
      <c r="AB62" s="72">
        <f>SUM(AB59:AB61)</f>
        <v>281942</v>
      </c>
    </row>
    <row r="63" spans="1:28">
      <c r="A63" s="59" t="s">
        <v>69</v>
      </c>
      <c r="B63" s="61"/>
      <c r="C63" s="61"/>
      <c r="D63" s="65"/>
      <c r="E63" s="61"/>
      <c r="F63" s="61"/>
      <c r="G63" s="61"/>
      <c r="H63" s="61"/>
      <c r="I63" s="61"/>
      <c r="J63" s="61"/>
      <c r="K63" s="61"/>
      <c r="L63" s="61"/>
      <c r="M63" s="61"/>
      <c r="N63" s="65"/>
      <c r="O63" s="65"/>
      <c r="P63" s="61"/>
      <c r="Q63" s="65"/>
      <c r="R63" s="61"/>
      <c r="S63" s="61"/>
      <c r="T63" s="65"/>
      <c r="U63" s="61"/>
      <c r="V63" s="61"/>
      <c r="W63" s="61"/>
      <c r="X63" s="65"/>
      <c r="Y63" s="61"/>
      <c r="Z63" s="61"/>
      <c r="AA63" s="61"/>
      <c r="AB63" s="61"/>
    </row>
    <row r="64" spans="1:28">
      <c r="A64" s="59" t="s">
        <v>70</v>
      </c>
      <c r="B64" s="65">
        <v>51531</v>
      </c>
      <c r="C64" s="65">
        <v>15304</v>
      </c>
      <c r="D64" s="65">
        <v>19112</v>
      </c>
      <c r="E64" s="65">
        <v>17314</v>
      </c>
      <c r="F64" s="65" t="s">
        <v>66</v>
      </c>
      <c r="G64" s="65">
        <v>45400</v>
      </c>
      <c r="H64" s="65">
        <v>10384</v>
      </c>
      <c r="I64" s="65">
        <v>11692</v>
      </c>
      <c r="J64" s="65">
        <v>49672</v>
      </c>
      <c r="K64" s="65">
        <v>23900</v>
      </c>
      <c r="L64" s="65">
        <v>41167</v>
      </c>
      <c r="M64" s="65"/>
      <c r="N64" s="65">
        <v>13499</v>
      </c>
      <c r="O64" s="65">
        <v>14829</v>
      </c>
      <c r="P64" s="65">
        <v>10000</v>
      </c>
      <c r="Q64" s="65"/>
      <c r="R64" s="61">
        <v>15715</v>
      </c>
      <c r="S64" s="65">
        <v>30000</v>
      </c>
      <c r="T64" s="65">
        <v>16475</v>
      </c>
      <c r="U64" s="65" t="s">
        <v>257</v>
      </c>
      <c r="V64" s="65">
        <v>36000</v>
      </c>
      <c r="W64" s="65"/>
      <c r="X64" s="65">
        <v>51413</v>
      </c>
      <c r="Y64" s="65">
        <v>46606</v>
      </c>
      <c r="Z64" s="65"/>
      <c r="AA64" s="65"/>
      <c r="AB64" s="65">
        <v>29881</v>
      </c>
    </row>
    <row r="65" spans="1:28">
      <c r="A65" s="60" t="s">
        <v>71</v>
      </c>
      <c r="B65" s="65">
        <v>76235</v>
      </c>
      <c r="C65" s="65">
        <v>1000</v>
      </c>
      <c r="D65" s="73"/>
      <c r="E65" s="73"/>
      <c r="F65" s="61"/>
      <c r="G65" s="65">
        <v>22000</v>
      </c>
      <c r="H65" s="65">
        <v>3909</v>
      </c>
      <c r="I65" s="65">
        <v>2389</v>
      </c>
      <c r="J65" s="65">
        <v>18006</v>
      </c>
      <c r="K65" s="65">
        <v>10250</v>
      </c>
      <c r="L65" s="65">
        <v>92167</v>
      </c>
      <c r="M65" s="65"/>
      <c r="N65" s="73"/>
      <c r="O65" s="73"/>
      <c r="P65" s="65"/>
      <c r="Q65" s="65"/>
      <c r="R65" s="61">
        <v>1000</v>
      </c>
      <c r="S65" s="65">
        <v>105788</v>
      </c>
      <c r="T65" s="65"/>
      <c r="U65" s="65">
        <v>507029</v>
      </c>
      <c r="V65" s="65">
        <v>49675</v>
      </c>
      <c r="W65" s="65"/>
      <c r="X65" s="65">
        <v>162260</v>
      </c>
      <c r="Y65" s="65">
        <v>18440</v>
      </c>
      <c r="Z65" s="65"/>
      <c r="AA65" s="65"/>
      <c r="AB65" s="65">
        <v>2320</v>
      </c>
    </row>
    <row r="66" spans="1:28" hidden="1">
      <c r="A66" s="60"/>
      <c r="B66" s="65"/>
      <c r="C66" s="65"/>
      <c r="D66" s="65"/>
      <c r="E66" s="65">
        <f>SUM(E64:E65)</f>
        <v>17314</v>
      </c>
      <c r="F66" s="61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1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>
      <c r="A67" s="59" t="s">
        <v>72</v>
      </c>
      <c r="B67" s="72">
        <f>SUM(B64:B66)</f>
        <v>127766</v>
      </c>
      <c r="C67" s="72">
        <f>SUM(C64:C66)</f>
        <v>16304</v>
      </c>
      <c r="D67" s="72">
        <f>SUM(D64:D66)</f>
        <v>19112</v>
      </c>
      <c r="E67" s="72">
        <f>SUM(E66)</f>
        <v>17314</v>
      </c>
      <c r="F67" s="61"/>
      <c r="G67" s="72">
        <f t="shared" ref="G67:P67" si="4">SUM(G64:G66)</f>
        <v>67400</v>
      </c>
      <c r="H67" s="72">
        <f t="shared" si="4"/>
        <v>14293</v>
      </c>
      <c r="I67" s="72">
        <f t="shared" si="4"/>
        <v>14081</v>
      </c>
      <c r="J67" s="72">
        <f t="shared" si="4"/>
        <v>67678</v>
      </c>
      <c r="K67" s="72">
        <f t="shared" si="4"/>
        <v>34150</v>
      </c>
      <c r="L67" s="72">
        <f t="shared" si="4"/>
        <v>133334</v>
      </c>
      <c r="M67" s="72"/>
      <c r="N67" s="72">
        <f t="shared" si="4"/>
        <v>13499</v>
      </c>
      <c r="O67" s="72">
        <f t="shared" si="4"/>
        <v>14829</v>
      </c>
      <c r="P67" s="72">
        <f t="shared" si="4"/>
        <v>10000</v>
      </c>
      <c r="Q67" s="72">
        <v>89000</v>
      </c>
      <c r="R67" s="72">
        <f t="shared" ref="R67:Y67" si="5">SUM(R64:R66)</f>
        <v>16715</v>
      </c>
      <c r="S67" s="72">
        <f t="shared" si="5"/>
        <v>135788</v>
      </c>
      <c r="T67" s="72">
        <f t="shared" si="5"/>
        <v>16475</v>
      </c>
      <c r="U67" s="72">
        <f>SUM(U64:U65)</f>
        <v>507029</v>
      </c>
      <c r="V67" s="72">
        <f>SUM(V64:V66)</f>
        <v>85675</v>
      </c>
      <c r="W67" s="72"/>
      <c r="X67" s="72">
        <f t="shared" si="5"/>
        <v>213673</v>
      </c>
      <c r="Y67" s="72">
        <f t="shared" si="5"/>
        <v>65046</v>
      </c>
      <c r="Z67" s="72"/>
      <c r="AA67" s="72"/>
      <c r="AB67" s="72">
        <f>SUM(AB64:AB66)</f>
        <v>32201</v>
      </c>
    </row>
    <row r="68" spans="1:28" hidden="1">
      <c r="A68" s="59" t="s">
        <v>73</v>
      </c>
      <c r="B68" s="72">
        <f>SUM(B67+B62)</f>
        <v>699654</v>
      </c>
      <c r="C68" s="72">
        <f>SUM(C62+C67)</f>
        <v>227004</v>
      </c>
      <c r="D68" s="72">
        <f>SUM(D62+D67)</f>
        <v>286443</v>
      </c>
      <c r="E68" s="72">
        <f>SUM(E62+E67)</f>
        <v>150454</v>
      </c>
      <c r="F68" s="72"/>
      <c r="G68" s="72">
        <f t="shared" ref="G68:N68" si="6">SUM(G62+G67)</f>
        <v>400164</v>
      </c>
      <c r="H68" s="72">
        <f t="shared" si="6"/>
        <v>121833</v>
      </c>
      <c r="I68" s="72">
        <f t="shared" si="6"/>
        <v>70724</v>
      </c>
      <c r="J68" s="72">
        <f t="shared" si="6"/>
        <v>244778</v>
      </c>
      <c r="K68" s="72">
        <f t="shared" si="6"/>
        <v>197602</v>
      </c>
      <c r="L68" s="72">
        <f t="shared" si="6"/>
        <v>1124712</v>
      </c>
      <c r="M68" s="72">
        <f t="shared" si="6"/>
        <v>0</v>
      </c>
      <c r="N68" s="72">
        <f t="shared" si="6"/>
        <v>85982</v>
      </c>
      <c r="O68" s="72"/>
      <c r="P68" s="72">
        <f>SUM(P62+P67)</f>
        <v>73000</v>
      </c>
      <c r="Q68" s="72"/>
      <c r="R68" s="72">
        <v>21888</v>
      </c>
      <c r="S68" s="72"/>
      <c r="T68" s="72"/>
      <c r="U68" s="72">
        <f>SUM(U62+U67)</f>
        <v>6986262</v>
      </c>
      <c r="V68" s="72">
        <f>SUM(V62+V67)</f>
        <v>366175</v>
      </c>
      <c r="W68" s="65"/>
      <c r="X68" s="65">
        <v>815763</v>
      </c>
      <c r="Y68" s="72"/>
      <c r="Z68" s="72"/>
      <c r="AA68" s="72"/>
      <c r="AB68" s="72"/>
    </row>
    <row r="69" spans="1:28">
      <c r="A69" s="59" t="s">
        <v>73</v>
      </c>
      <c r="B69" s="72">
        <f>SUM(B62+B67)</f>
        <v>699654</v>
      </c>
      <c r="C69" s="74">
        <f t="shared" ref="C69:L69" si="7">SUM(C62+C67)</f>
        <v>227004</v>
      </c>
      <c r="D69" s="72">
        <f t="shared" si="7"/>
        <v>286443</v>
      </c>
      <c r="E69" s="72">
        <f t="shared" si="7"/>
        <v>150454</v>
      </c>
      <c r="F69" s="72">
        <f t="shared" si="7"/>
        <v>48098</v>
      </c>
      <c r="G69" s="72">
        <f t="shared" si="7"/>
        <v>400164</v>
      </c>
      <c r="H69" s="72">
        <f t="shared" si="7"/>
        <v>121833</v>
      </c>
      <c r="I69" s="72">
        <f t="shared" si="7"/>
        <v>70724</v>
      </c>
      <c r="J69" s="72">
        <f t="shared" si="7"/>
        <v>244778</v>
      </c>
      <c r="K69" s="72">
        <f t="shared" si="7"/>
        <v>197602</v>
      </c>
      <c r="L69" s="72">
        <f t="shared" si="7"/>
        <v>1124712</v>
      </c>
      <c r="M69" s="72"/>
      <c r="N69" s="72">
        <f>SUM(N62+N67)</f>
        <v>85982</v>
      </c>
      <c r="O69" s="72">
        <f>SUM(O62+O67)</f>
        <v>145249.31</v>
      </c>
      <c r="P69" s="72">
        <f>SUM(P62+P67)</f>
        <v>73000</v>
      </c>
      <c r="Q69" s="72">
        <v>1147262</v>
      </c>
      <c r="R69" s="72">
        <f>SUM(R62+R67)</f>
        <v>39641</v>
      </c>
      <c r="S69" s="72">
        <f>SUM(S62+S67)</f>
        <v>276061</v>
      </c>
      <c r="T69" s="72">
        <f>SUM(T62+T67)</f>
        <v>98315</v>
      </c>
      <c r="U69" s="72">
        <f>SUM(U62+U67)</f>
        <v>6986262</v>
      </c>
      <c r="V69" s="72">
        <f>SUM(V62+V67)</f>
        <v>366175</v>
      </c>
      <c r="W69" s="72"/>
      <c r="X69" s="72">
        <f>SUM(X62+X67)</f>
        <v>920866</v>
      </c>
      <c r="Y69" s="72">
        <f>SUM(Y62+Y67)</f>
        <v>524892</v>
      </c>
      <c r="Z69" s="72"/>
      <c r="AA69" s="72"/>
      <c r="AB69" s="72">
        <f>SUM(AB62+AB67)</f>
        <v>314143</v>
      </c>
    </row>
    <row r="70" spans="1:28">
      <c r="A70" s="59" t="s">
        <v>74</v>
      </c>
      <c r="B70" s="65">
        <v>44801</v>
      </c>
      <c r="C70" s="73"/>
      <c r="D70" s="65">
        <v>76000</v>
      </c>
      <c r="E70" s="65">
        <v>62966</v>
      </c>
      <c r="F70" s="61">
        <v>36202</v>
      </c>
      <c r="G70" s="65">
        <v>66676</v>
      </c>
      <c r="H70" s="65">
        <v>36560</v>
      </c>
      <c r="I70" s="65">
        <v>39797</v>
      </c>
      <c r="J70" s="65">
        <v>714303</v>
      </c>
      <c r="K70" s="65">
        <v>110388</v>
      </c>
      <c r="L70" s="65">
        <v>152871</v>
      </c>
      <c r="M70" s="65"/>
      <c r="N70" s="65">
        <v>10202</v>
      </c>
      <c r="O70" s="65">
        <v>23442.7</v>
      </c>
      <c r="P70" s="65">
        <v>32452</v>
      </c>
      <c r="Q70" s="65">
        <v>175417</v>
      </c>
      <c r="R70" s="65">
        <v>35116</v>
      </c>
      <c r="S70" s="73"/>
      <c r="T70" s="65">
        <v>41023</v>
      </c>
      <c r="U70" s="65">
        <v>1596689</v>
      </c>
      <c r="V70" s="65"/>
      <c r="W70" s="65"/>
      <c r="X70" s="65">
        <v>106125</v>
      </c>
      <c r="Y70" s="65">
        <v>74717</v>
      </c>
      <c r="Z70" s="65"/>
      <c r="AA70" s="65"/>
      <c r="AB70" s="65"/>
    </row>
    <row r="71" spans="1:28">
      <c r="A71" s="59" t="s">
        <v>75</v>
      </c>
      <c r="B71" s="72">
        <f>SUM(B56+B69+B70)</f>
        <v>2788196</v>
      </c>
      <c r="C71" s="72">
        <f t="shared" ref="C71:L71" si="8">SUM(C56+C69+C70)</f>
        <v>1188010</v>
      </c>
      <c r="D71" s="72">
        <f t="shared" si="8"/>
        <v>1681935</v>
      </c>
      <c r="E71" s="72">
        <f t="shared" si="8"/>
        <v>860230</v>
      </c>
      <c r="F71" s="72">
        <f t="shared" si="8"/>
        <v>326180</v>
      </c>
      <c r="G71" s="72">
        <f t="shared" si="8"/>
        <v>2361228</v>
      </c>
      <c r="H71" s="72">
        <f t="shared" si="8"/>
        <v>589867</v>
      </c>
      <c r="I71" s="72">
        <f t="shared" si="8"/>
        <v>417981</v>
      </c>
      <c r="J71" s="72">
        <f t="shared" si="8"/>
        <v>3046781</v>
      </c>
      <c r="K71" s="72">
        <f t="shared" si="8"/>
        <v>1841568</v>
      </c>
      <c r="L71" s="72">
        <f t="shared" si="8"/>
        <v>2628734.6399999997</v>
      </c>
      <c r="M71" s="72"/>
      <c r="N71" s="72">
        <f>SUM(N56+N69+N70)</f>
        <v>438653</v>
      </c>
      <c r="O71" s="72">
        <f>SUM(O56+O69+O70)</f>
        <v>442286.72000000003</v>
      </c>
      <c r="P71" s="72">
        <f>SUM(P56+P69+P70)</f>
        <v>587544</v>
      </c>
      <c r="Q71" s="72">
        <v>2733079</v>
      </c>
      <c r="R71" s="72">
        <f>SUM(R56+R69+R70)</f>
        <v>244063</v>
      </c>
      <c r="S71" s="72">
        <f>SUM(S56+S69+S70)</f>
        <v>841834</v>
      </c>
      <c r="T71" s="72">
        <f>SUM(T56+T69+T70)</f>
        <v>591039</v>
      </c>
      <c r="U71" s="72">
        <f>SUM(U56+U69+U70)</f>
        <v>14074161</v>
      </c>
      <c r="V71" s="72">
        <f>SUM(V56+V69+V70)</f>
        <v>893410</v>
      </c>
      <c r="W71" s="72"/>
      <c r="X71" s="72">
        <f>SUM(X56+X69+X70)</f>
        <v>2161126</v>
      </c>
      <c r="Y71" s="72">
        <f>SUM(Y56+Y69+Y70)</f>
        <v>1716536</v>
      </c>
      <c r="Z71" s="72"/>
      <c r="AA71" s="72"/>
      <c r="AB71" s="72">
        <f>SUM(AB56+AB69+AB70)</f>
        <v>2361678</v>
      </c>
    </row>
    <row r="72" spans="1:28">
      <c r="A72" s="59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5"/>
      <c r="P72" s="61"/>
      <c r="Q72" s="65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t="12.75">
      <c r="A73" s="56" t="s">
        <v>76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5"/>
      <c r="P73" s="61"/>
      <c r="Q73" s="65"/>
      <c r="R73" s="61"/>
      <c r="S73" s="61"/>
      <c r="T73" s="61"/>
      <c r="U73" s="61"/>
      <c r="V73" s="71"/>
      <c r="W73" s="71"/>
      <c r="X73" s="61"/>
      <c r="Y73" s="71"/>
      <c r="Z73" s="61"/>
      <c r="AA73" s="61"/>
      <c r="AB73" s="61"/>
    </row>
    <row r="74" spans="1:28">
      <c r="A74" s="59" t="s">
        <v>199</v>
      </c>
      <c r="B74" s="65">
        <v>142045000</v>
      </c>
      <c r="C74" s="65">
        <v>51107000</v>
      </c>
      <c r="D74" s="65">
        <v>39500137</v>
      </c>
      <c r="E74" s="65">
        <v>25074081</v>
      </c>
      <c r="F74" s="65">
        <v>12105000</v>
      </c>
      <c r="G74" s="65">
        <v>40162816</v>
      </c>
      <c r="H74" s="65">
        <v>13540000</v>
      </c>
      <c r="I74" s="65">
        <v>30909000</v>
      </c>
      <c r="J74" s="65">
        <v>51149300</v>
      </c>
      <c r="K74" s="65">
        <v>29774678</v>
      </c>
      <c r="L74" s="65">
        <v>35170689</v>
      </c>
      <c r="M74" s="65"/>
      <c r="N74" s="65">
        <v>18360103</v>
      </c>
      <c r="O74" s="65">
        <v>19363320</v>
      </c>
      <c r="P74" s="65">
        <v>16889898</v>
      </c>
      <c r="Q74" s="65">
        <v>57529345</v>
      </c>
      <c r="R74" s="65">
        <v>60805373</v>
      </c>
      <c r="S74" s="65">
        <v>32409602</v>
      </c>
      <c r="T74" s="65">
        <v>23976955</v>
      </c>
      <c r="U74" s="65">
        <v>144693000</v>
      </c>
      <c r="V74" s="63"/>
      <c r="W74" s="61"/>
      <c r="X74" s="65">
        <v>57955711</v>
      </c>
      <c r="Y74" s="61">
        <v>44555447</v>
      </c>
      <c r="Z74" s="65"/>
      <c r="AA74" s="65"/>
      <c r="AB74" s="65">
        <v>41173889</v>
      </c>
    </row>
    <row r="75" spans="1:28">
      <c r="A75" s="59"/>
      <c r="B75" s="61"/>
      <c r="C75" s="61"/>
      <c r="D75" s="61"/>
      <c r="E75" s="61"/>
      <c r="F75" s="61"/>
      <c r="G75" s="61"/>
      <c r="H75" s="65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5"/>
      <c r="T75" s="61"/>
      <c r="U75" s="61"/>
      <c r="V75" s="61"/>
      <c r="W75" s="61"/>
      <c r="X75" s="61"/>
      <c r="Y75" s="61"/>
      <c r="Z75" s="61"/>
      <c r="AA75" s="61"/>
      <c r="AB75" s="61"/>
    </row>
    <row r="76" spans="1:28">
      <c r="A76" s="56" t="s">
        <v>77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>
      <c r="A77" s="56" t="s">
        <v>78</v>
      </c>
      <c r="B77" s="61" t="s">
        <v>90</v>
      </c>
      <c r="C77" s="61" t="s">
        <v>80</v>
      </c>
      <c r="D77" s="61" t="s">
        <v>81</v>
      </c>
      <c r="E77" s="61" t="s">
        <v>82</v>
      </c>
      <c r="F77" s="61" t="s">
        <v>83</v>
      </c>
      <c r="G77" s="61" t="s">
        <v>84</v>
      </c>
      <c r="H77" s="61" t="s">
        <v>79</v>
      </c>
      <c r="I77" s="61" t="s">
        <v>79</v>
      </c>
      <c r="J77" s="61" t="s">
        <v>85</v>
      </c>
      <c r="K77" s="61" t="s">
        <v>86</v>
      </c>
      <c r="L77" s="61" t="s">
        <v>87</v>
      </c>
      <c r="M77" s="61"/>
      <c r="N77" s="61" t="s">
        <v>208</v>
      </c>
      <c r="O77" s="61" t="s">
        <v>88</v>
      </c>
      <c r="P77" s="61" t="s">
        <v>89</v>
      </c>
      <c r="Q77" s="61" t="s">
        <v>293</v>
      </c>
      <c r="R77" s="61" t="s">
        <v>13</v>
      </c>
      <c r="S77" s="61" t="s">
        <v>210</v>
      </c>
      <c r="T77" s="61" t="s">
        <v>305</v>
      </c>
      <c r="U77" s="61" t="s">
        <v>90</v>
      </c>
      <c r="V77" s="61" t="s">
        <v>309</v>
      </c>
      <c r="W77" s="61"/>
      <c r="X77" s="61" t="s">
        <v>256</v>
      </c>
      <c r="Y77" s="61" t="s">
        <v>91</v>
      </c>
      <c r="Z77" s="61"/>
      <c r="AA77" s="61"/>
      <c r="AB77" s="61" t="s">
        <v>92</v>
      </c>
    </row>
    <row r="78" spans="1:28">
      <c r="A78" s="59" t="s">
        <v>93</v>
      </c>
      <c r="B78" s="61">
        <v>4383.8</v>
      </c>
      <c r="C78" s="61">
        <v>3325</v>
      </c>
      <c r="D78" s="61">
        <v>3716</v>
      </c>
      <c r="E78" s="61">
        <v>2300</v>
      </c>
      <c r="F78" s="61">
        <v>1016</v>
      </c>
      <c r="G78" s="61">
        <v>3448.5</v>
      </c>
      <c r="H78" s="61">
        <v>992</v>
      </c>
      <c r="I78" s="61">
        <v>654</v>
      </c>
      <c r="J78" s="61">
        <v>1700</v>
      </c>
      <c r="K78" s="61">
        <v>2439</v>
      </c>
      <c r="L78" s="61">
        <v>4078</v>
      </c>
      <c r="M78" s="61"/>
      <c r="N78" s="61">
        <v>700</v>
      </c>
      <c r="O78" s="61">
        <v>420</v>
      </c>
      <c r="P78" s="61">
        <v>903</v>
      </c>
      <c r="Q78" s="61">
        <v>3879</v>
      </c>
      <c r="R78" s="61">
        <v>202.4</v>
      </c>
      <c r="S78" s="61"/>
      <c r="T78" s="61">
        <v>1250</v>
      </c>
      <c r="U78" s="61">
        <v>16503</v>
      </c>
      <c r="V78" s="61">
        <v>36000</v>
      </c>
      <c r="W78" s="61"/>
      <c r="X78" s="61">
        <v>2903</v>
      </c>
      <c r="Y78" s="61">
        <v>3149</v>
      </c>
      <c r="Z78" s="61"/>
      <c r="AA78" s="61"/>
      <c r="AB78" s="61">
        <v>1030</v>
      </c>
    </row>
    <row r="79" spans="1:28">
      <c r="A79" s="59" t="s">
        <v>94</v>
      </c>
      <c r="B79" s="61">
        <v>681</v>
      </c>
      <c r="C79" s="61">
        <v>304</v>
      </c>
      <c r="D79" s="61">
        <v>360</v>
      </c>
      <c r="E79" s="61">
        <v>257</v>
      </c>
      <c r="F79" s="61">
        <v>140</v>
      </c>
      <c r="G79" s="61">
        <v>432</v>
      </c>
      <c r="H79" s="61">
        <v>76</v>
      </c>
      <c r="I79" s="61">
        <v>51</v>
      </c>
      <c r="J79" s="61">
        <v>184</v>
      </c>
      <c r="K79" s="61">
        <v>462</v>
      </c>
      <c r="L79" s="61">
        <v>323</v>
      </c>
      <c r="M79" s="61"/>
      <c r="N79" s="61">
        <v>96</v>
      </c>
      <c r="O79" s="61">
        <v>48</v>
      </c>
      <c r="P79" s="61">
        <v>80</v>
      </c>
      <c r="Q79" s="61">
        <v>322</v>
      </c>
      <c r="R79" s="61">
        <v>8</v>
      </c>
      <c r="S79" s="61">
        <v>91</v>
      </c>
      <c r="T79" s="61">
        <v>124</v>
      </c>
      <c r="U79" s="61">
        <v>1184</v>
      </c>
      <c r="V79" s="61">
        <v>338</v>
      </c>
      <c r="W79" s="61"/>
      <c r="X79" s="61">
        <v>185</v>
      </c>
      <c r="Y79" s="61">
        <v>150</v>
      </c>
      <c r="Z79" s="61"/>
      <c r="AA79" s="61"/>
      <c r="AB79" s="61">
        <v>126</v>
      </c>
    </row>
    <row r="80" spans="1:28">
      <c r="A80" s="59" t="s">
        <v>95</v>
      </c>
      <c r="B80" s="61">
        <v>85.5</v>
      </c>
      <c r="C80" s="61">
        <v>64</v>
      </c>
      <c r="D80" s="61">
        <v>69.5</v>
      </c>
      <c r="E80" s="61">
        <v>83</v>
      </c>
      <c r="F80" s="61">
        <v>73</v>
      </c>
      <c r="G80" s="61">
        <v>74.5</v>
      </c>
      <c r="H80" s="61">
        <v>68</v>
      </c>
      <c r="I80" s="61">
        <v>52</v>
      </c>
      <c r="J80" s="61">
        <v>68.5</v>
      </c>
      <c r="K80" s="61">
        <v>66</v>
      </c>
      <c r="L80" s="61">
        <v>75</v>
      </c>
      <c r="M80" s="61"/>
      <c r="N80" s="61">
        <v>54</v>
      </c>
      <c r="O80" s="61">
        <v>60</v>
      </c>
      <c r="P80" s="61">
        <v>69</v>
      </c>
      <c r="Q80" s="61">
        <v>73</v>
      </c>
      <c r="R80" s="61">
        <v>35</v>
      </c>
      <c r="S80" s="61">
        <v>86</v>
      </c>
      <c r="T80" s="61">
        <v>59.5</v>
      </c>
      <c r="U80" s="61">
        <v>95</v>
      </c>
      <c r="V80" s="61">
        <v>83</v>
      </c>
      <c r="W80" s="61"/>
      <c r="X80" s="61">
        <v>81</v>
      </c>
      <c r="Y80" s="61">
        <v>70.5</v>
      </c>
      <c r="Z80" s="61"/>
      <c r="AA80" s="61"/>
      <c r="AB80" s="61">
        <v>59.5</v>
      </c>
    </row>
    <row r="81" spans="1:28">
      <c r="A81" s="59" t="s">
        <v>96</v>
      </c>
      <c r="B81" s="61">
        <v>64</v>
      </c>
      <c r="C81" s="61">
        <v>61</v>
      </c>
      <c r="D81" s="61">
        <v>69.5</v>
      </c>
      <c r="E81" s="61">
        <v>35</v>
      </c>
      <c r="F81" s="61">
        <v>50.5</v>
      </c>
      <c r="G81" s="61">
        <v>71</v>
      </c>
      <c r="H81" s="61">
        <v>68</v>
      </c>
      <c r="I81" s="61">
        <v>52</v>
      </c>
      <c r="J81" s="61">
        <v>58</v>
      </c>
      <c r="K81" s="61">
        <v>66</v>
      </c>
      <c r="L81" s="61">
        <v>75</v>
      </c>
      <c r="M81" s="61"/>
      <c r="N81" s="61">
        <v>54</v>
      </c>
      <c r="O81" s="61">
        <v>40</v>
      </c>
      <c r="P81" s="61">
        <v>20</v>
      </c>
      <c r="Q81" s="61">
        <v>73</v>
      </c>
      <c r="R81" s="61">
        <v>35</v>
      </c>
      <c r="S81" s="61">
        <v>64</v>
      </c>
      <c r="T81" s="61">
        <v>40.5</v>
      </c>
      <c r="U81" s="61">
        <v>67</v>
      </c>
      <c r="V81" s="61">
        <v>60</v>
      </c>
      <c r="W81" s="61"/>
      <c r="X81" s="61">
        <v>81</v>
      </c>
      <c r="Y81" s="61">
        <v>66</v>
      </c>
      <c r="Z81" s="61"/>
      <c r="AA81" s="61"/>
      <c r="AB81" s="61">
        <v>59.5</v>
      </c>
    </row>
    <row r="82" spans="1:28">
      <c r="A82" s="59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>
      <c r="A83" s="56" t="s">
        <v>97</v>
      </c>
      <c r="B83" s="61" t="s">
        <v>98</v>
      </c>
      <c r="C83" s="61" t="s">
        <v>99</v>
      </c>
      <c r="D83" s="61" t="s">
        <v>100</v>
      </c>
      <c r="E83" s="61"/>
      <c r="F83" s="61"/>
      <c r="G83" s="61" t="s">
        <v>101</v>
      </c>
      <c r="H83" s="61"/>
      <c r="I83" s="61"/>
      <c r="J83" s="61" t="s">
        <v>102</v>
      </c>
      <c r="K83" s="61"/>
      <c r="L83" s="61" t="s">
        <v>207</v>
      </c>
      <c r="M83" s="61"/>
      <c r="N83" s="61" t="s">
        <v>4</v>
      </c>
      <c r="O83" s="61" t="s">
        <v>103</v>
      </c>
      <c r="P83" s="61" t="s">
        <v>104</v>
      </c>
      <c r="Q83" s="61" t="s">
        <v>294</v>
      </c>
      <c r="R83" s="61"/>
      <c r="S83" s="61"/>
      <c r="T83" s="61" t="s">
        <v>307</v>
      </c>
      <c r="U83" s="61" t="s">
        <v>258</v>
      </c>
      <c r="V83" s="61"/>
      <c r="W83" s="61"/>
      <c r="X83" s="61" t="s">
        <v>105</v>
      </c>
      <c r="Y83" s="61" t="s">
        <v>106</v>
      </c>
      <c r="Z83" s="61"/>
      <c r="AA83" s="61"/>
      <c r="AB83" s="61" t="s">
        <v>107</v>
      </c>
    </row>
    <row r="84" spans="1:28">
      <c r="A84" s="59" t="s">
        <v>108</v>
      </c>
      <c r="B84" s="61">
        <v>246</v>
      </c>
      <c r="C84" s="61">
        <v>1139</v>
      </c>
      <c r="D84" s="61">
        <v>86.4</v>
      </c>
      <c r="E84" s="61"/>
      <c r="F84" s="61"/>
      <c r="G84" s="61">
        <v>1714</v>
      </c>
      <c r="H84" s="61"/>
      <c r="I84" s="61"/>
      <c r="J84" s="61">
        <v>1720</v>
      </c>
      <c r="K84" s="61"/>
      <c r="L84" s="61">
        <v>305</v>
      </c>
      <c r="M84" s="61"/>
      <c r="N84" s="61">
        <v>151</v>
      </c>
      <c r="O84" s="61">
        <v>285</v>
      </c>
      <c r="P84" s="61">
        <v>111</v>
      </c>
      <c r="Q84" s="61">
        <v>1316</v>
      </c>
      <c r="R84" s="61"/>
      <c r="S84" s="61"/>
      <c r="T84" s="61">
        <v>155</v>
      </c>
      <c r="U84" s="61">
        <v>765</v>
      </c>
      <c r="V84" s="61"/>
      <c r="W84" s="61"/>
      <c r="X84" s="61">
        <v>172.2</v>
      </c>
      <c r="Y84" s="61">
        <v>315</v>
      </c>
      <c r="Z84" s="61"/>
      <c r="AA84" s="61"/>
      <c r="AB84" s="61">
        <v>675</v>
      </c>
    </row>
    <row r="85" spans="1:28">
      <c r="A85" s="59" t="s">
        <v>109</v>
      </c>
      <c r="B85" s="61">
        <v>44</v>
      </c>
      <c r="C85" s="61">
        <v>152</v>
      </c>
      <c r="D85" s="61">
        <v>23</v>
      </c>
      <c r="E85" s="61"/>
      <c r="F85" s="61"/>
      <c r="G85" s="61">
        <v>285</v>
      </c>
      <c r="H85" s="61"/>
      <c r="I85" s="61"/>
      <c r="J85" s="61">
        <v>232</v>
      </c>
      <c r="K85" s="61"/>
      <c r="L85" s="61">
        <v>87</v>
      </c>
      <c r="M85" s="61"/>
      <c r="N85" s="61">
        <v>41</v>
      </c>
      <c r="O85" s="61">
        <v>47</v>
      </c>
      <c r="P85" s="61">
        <v>25</v>
      </c>
      <c r="Q85" s="61">
        <v>67</v>
      </c>
      <c r="R85" s="61"/>
      <c r="S85" s="61"/>
      <c r="T85" s="61">
        <v>25</v>
      </c>
      <c r="U85" s="61">
        <v>152</v>
      </c>
      <c r="V85" s="61"/>
      <c r="W85" s="61"/>
      <c r="X85" s="61">
        <v>20</v>
      </c>
      <c r="Y85" s="61">
        <v>12</v>
      </c>
      <c r="Z85" s="61"/>
      <c r="AA85" s="61"/>
      <c r="AB85" s="61">
        <v>82</v>
      </c>
    </row>
    <row r="86" spans="1:28">
      <c r="A86" s="59" t="s">
        <v>110</v>
      </c>
      <c r="B86" s="61">
        <v>35</v>
      </c>
      <c r="C86" s="61">
        <v>56</v>
      </c>
      <c r="D86" s="61">
        <v>47</v>
      </c>
      <c r="E86" s="61"/>
      <c r="F86" s="61"/>
      <c r="G86" s="61">
        <v>59.5</v>
      </c>
      <c r="H86" s="61"/>
      <c r="I86" s="61"/>
      <c r="J86" s="61">
        <v>68.5</v>
      </c>
      <c r="K86" s="61"/>
      <c r="L86" s="61">
        <v>64</v>
      </c>
      <c r="M86" s="61"/>
      <c r="N86" s="61">
        <v>54</v>
      </c>
      <c r="O86" s="61">
        <v>64</v>
      </c>
      <c r="P86" s="61">
        <v>47</v>
      </c>
      <c r="Q86" s="61">
        <v>58</v>
      </c>
      <c r="R86" s="61"/>
      <c r="S86" s="61"/>
      <c r="T86" s="61">
        <v>35</v>
      </c>
      <c r="U86" s="61">
        <v>60</v>
      </c>
      <c r="V86" s="61"/>
      <c r="W86" s="61"/>
      <c r="X86" s="61">
        <v>58</v>
      </c>
      <c r="Y86" s="61">
        <v>68.5</v>
      </c>
      <c r="Z86" s="61"/>
      <c r="AA86" s="61"/>
      <c r="AB86" s="61">
        <v>62</v>
      </c>
    </row>
    <row r="87" spans="1:28">
      <c r="A87" s="59" t="s">
        <v>111</v>
      </c>
      <c r="B87" s="61">
        <v>7</v>
      </c>
      <c r="C87" s="61">
        <v>20</v>
      </c>
      <c r="D87" s="63"/>
      <c r="E87" s="61"/>
      <c r="F87" s="61"/>
      <c r="G87" s="61">
        <v>58.8</v>
      </c>
      <c r="H87" s="61"/>
      <c r="I87" s="61"/>
      <c r="J87" s="61">
        <v>58</v>
      </c>
      <c r="K87" s="61"/>
      <c r="L87" s="61">
        <v>64</v>
      </c>
      <c r="M87" s="61"/>
      <c r="N87" s="61">
        <v>54</v>
      </c>
      <c r="O87" s="61">
        <v>32.5</v>
      </c>
      <c r="P87" s="61">
        <v>15</v>
      </c>
      <c r="Q87" s="61">
        <v>58</v>
      </c>
      <c r="R87" s="61"/>
      <c r="S87" s="61"/>
      <c r="T87" s="61"/>
      <c r="U87" s="61">
        <v>60</v>
      </c>
      <c r="V87" s="61"/>
      <c r="W87" s="61"/>
      <c r="X87" s="61">
        <v>25</v>
      </c>
      <c r="Y87" s="61">
        <v>66</v>
      </c>
      <c r="Z87" s="61"/>
      <c r="AA87" s="61"/>
      <c r="AB87" s="61">
        <v>62</v>
      </c>
    </row>
    <row r="88" spans="1:28">
      <c r="A88" s="59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ht="12.75">
      <c r="A89" s="56" t="s">
        <v>112</v>
      </c>
      <c r="B89" s="61" t="s">
        <v>206</v>
      </c>
      <c r="C89" s="61"/>
      <c r="D89" s="61" t="s">
        <v>113</v>
      </c>
      <c r="E89" s="61"/>
      <c r="F89" s="61"/>
      <c r="G89" s="71"/>
      <c r="H89" s="61"/>
      <c r="I89" s="61"/>
      <c r="J89" s="61" t="s">
        <v>114</v>
      </c>
      <c r="K89" s="61"/>
      <c r="L89" s="61" t="s">
        <v>115</v>
      </c>
      <c r="M89" s="61"/>
      <c r="N89" s="61" t="s">
        <v>116</v>
      </c>
      <c r="O89" s="61" t="s">
        <v>117</v>
      </c>
      <c r="P89" s="61" t="s">
        <v>118</v>
      </c>
      <c r="Q89" s="61" t="s">
        <v>295</v>
      </c>
      <c r="R89" s="61"/>
      <c r="S89" s="61"/>
      <c r="T89" s="61" t="s">
        <v>308</v>
      </c>
      <c r="U89" s="61"/>
      <c r="V89" s="61"/>
      <c r="W89" s="61"/>
      <c r="X89" s="61"/>
      <c r="Y89" s="61" t="s">
        <v>119</v>
      </c>
      <c r="Z89" s="61"/>
      <c r="AA89" s="61"/>
      <c r="AB89" s="61"/>
    </row>
    <row r="90" spans="1:28" ht="12.75">
      <c r="A90" s="59" t="s">
        <v>93</v>
      </c>
      <c r="B90" s="61">
        <v>196</v>
      </c>
      <c r="C90" s="61"/>
      <c r="D90" s="61">
        <v>10</v>
      </c>
      <c r="E90" s="61"/>
      <c r="F90" s="61"/>
      <c r="G90" s="71"/>
      <c r="H90" s="61"/>
      <c r="I90" s="61"/>
      <c r="J90" s="61">
        <v>1190</v>
      </c>
      <c r="K90" s="61"/>
      <c r="L90" s="61">
        <v>161</v>
      </c>
      <c r="M90" s="61"/>
      <c r="N90" s="61">
        <v>176</v>
      </c>
      <c r="O90" s="61">
        <v>103</v>
      </c>
      <c r="P90" s="61">
        <v>50</v>
      </c>
      <c r="Q90" s="61">
        <v>690</v>
      </c>
      <c r="R90" s="61"/>
      <c r="S90" s="61"/>
      <c r="T90" s="61">
        <v>100</v>
      </c>
      <c r="U90" s="61"/>
      <c r="V90" s="61"/>
      <c r="W90" s="61"/>
      <c r="X90" s="61"/>
      <c r="Y90" s="61">
        <v>30</v>
      </c>
      <c r="Z90" s="61"/>
      <c r="AA90" s="61"/>
      <c r="AB90" s="61"/>
    </row>
    <row r="91" spans="1:28" ht="12.75">
      <c r="A91" s="59" t="s">
        <v>94</v>
      </c>
      <c r="B91" s="61">
        <v>54</v>
      </c>
      <c r="C91" s="61"/>
      <c r="D91" s="61">
        <v>6</v>
      </c>
      <c r="E91" s="61"/>
      <c r="F91" s="61"/>
      <c r="G91" s="71"/>
      <c r="H91" s="61"/>
      <c r="I91" s="61"/>
      <c r="J91" s="61">
        <v>137</v>
      </c>
      <c r="K91" s="61"/>
      <c r="L91" s="61">
        <v>20</v>
      </c>
      <c r="M91" s="61"/>
      <c r="N91" s="61">
        <v>55</v>
      </c>
      <c r="O91" s="61">
        <v>25</v>
      </c>
      <c r="P91" s="61">
        <v>10</v>
      </c>
      <c r="Q91" s="61">
        <v>116</v>
      </c>
      <c r="R91" s="61"/>
      <c r="S91" s="61"/>
      <c r="T91" s="61">
        <v>2</v>
      </c>
      <c r="U91" s="61"/>
      <c r="V91" s="61"/>
      <c r="W91" s="61"/>
      <c r="X91" s="61"/>
      <c r="Y91" s="61">
        <v>12</v>
      </c>
      <c r="Z91" s="61"/>
      <c r="AA91" s="61"/>
      <c r="AB91" s="61"/>
    </row>
    <row r="92" spans="1:28" ht="12.75">
      <c r="A92" s="59" t="s">
        <v>120</v>
      </c>
      <c r="B92" s="61">
        <v>30</v>
      </c>
      <c r="C92" s="61"/>
      <c r="D92" s="61">
        <v>48</v>
      </c>
      <c r="E92" s="61"/>
      <c r="F92" s="61"/>
      <c r="G92" s="71"/>
      <c r="H92" s="61"/>
      <c r="I92" s="61"/>
      <c r="J92" s="61">
        <v>68.5</v>
      </c>
      <c r="K92" s="61"/>
      <c r="L92" s="61">
        <v>25</v>
      </c>
      <c r="M92" s="61"/>
      <c r="N92" s="61">
        <v>52</v>
      </c>
      <c r="O92" s="61">
        <v>46</v>
      </c>
      <c r="P92" s="61">
        <v>20</v>
      </c>
      <c r="Q92" s="61">
        <v>73</v>
      </c>
      <c r="R92" s="61"/>
      <c r="S92" s="61"/>
      <c r="T92" s="61">
        <v>16</v>
      </c>
      <c r="U92" s="61"/>
      <c r="V92" s="61"/>
      <c r="W92" s="61"/>
      <c r="X92" s="61"/>
      <c r="Y92" s="61">
        <v>18</v>
      </c>
      <c r="Z92" s="61"/>
      <c r="AA92" s="61"/>
      <c r="AB92" s="61"/>
    </row>
    <row r="93" spans="1:28" ht="12.75">
      <c r="A93" s="59" t="s">
        <v>96</v>
      </c>
      <c r="B93" s="61">
        <v>7</v>
      </c>
      <c r="C93" s="61"/>
      <c r="D93" s="63"/>
      <c r="E93" s="61"/>
      <c r="F93" s="61"/>
      <c r="G93" s="71"/>
      <c r="H93" s="61"/>
      <c r="I93" s="61"/>
      <c r="J93" s="61">
        <v>58</v>
      </c>
      <c r="K93" s="61"/>
      <c r="L93" s="61">
        <v>25</v>
      </c>
      <c r="M93" s="61"/>
      <c r="N93" s="61">
        <v>52</v>
      </c>
      <c r="O93" s="61">
        <v>40</v>
      </c>
      <c r="P93" s="61">
        <v>15</v>
      </c>
      <c r="Q93" s="61">
        <v>73</v>
      </c>
      <c r="R93" s="61"/>
      <c r="S93" s="61"/>
      <c r="T93" s="61"/>
      <c r="U93" s="61"/>
      <c r="V93" s="61"/>
      <c r="W93" s="61"/>
      <c r="X93" s="61"/>
      <c r="Y93" s="61">
        <v>18</v>
      </c>
      <c r="Z93" s="61"/>
      <c r="AA93" s="61"/>
      <c r="AB93" s="61"/>
    </row>
    <row r="94" spans="1:28">
      <c r="A94" s="59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ht="12.75">
      <c r="A95" s="59" t="s">
        <v>121</v>
      </c>
      <c r="B95" s="71"/>
      <c r="C95" s="61"/>
      <c r="D95" s="71"/>
      <c r="E95" s="61"/>
      <c r="F95" s="61"/>
      <c r="G95" s="61"/>
      <c r="H95" s="61"/>
      <c r="I95" s="61"/>
      <c r="J95" s="61" t="s">
        <v>122</v>
      </c>
      <c r="K95" s="61"/>
      <c r="L95" s="71"/>
      <c r="M95" s="61"/>
      <c r="N95" s="61" t="s">
        <v>123</v>
      </c>
      <c r="O95" s="71"/>
      <c r="P95" s="71"/>
      <c r="Q95" s="61" t="s">
        <v>296</v>
      </c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t="12.75">
      <c r="A96" s="59" t="s">
        <v>108</v>
      </c>
      <c r="B96" s="71"/>
      <c r="C96" s="61"/>
      <c r="D96" s="71"/>
      <c r="E96" s="61"/>
      <c r="F96" s="61"/>
      <c r="G96" s="61"/>
      <c r="H96" s="61"/>
      <c r="I96" s="61"/>
      <c r="J96" s="61">
        <v>390</v>
      </c>
      <c r="K96" s="61"/>
      <c r="L96" s="71"/>
      <c r="M96" s="61"/>
      <c r="N96" s="61">
        <v>70</v>
      </c>
      <c r="O96" s="71"/>
      <c r="P96" s="71"/>
      <c r="Q96" s="61">
        <v>440</v>
      </c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ht="12.75">
      <c r="A97" s="59" t="s">
        <v>109</v>
      </c>
      <c r="B97" s="71"/>
      <c r="C97" s="61"/>
      <c r="D97" s="71"/>
      <c r="E97" s="61"/>
      <c r="F97" s="61"/>
      <c r="G97" s="61"/>
      <c r="H97" s="61"/>
      <c r="I97" s="61"/>
      <c r="J97" s="61">
        <v>42</v>
      </c>
      <c r="K97" s="61"/>
      <c r="L97" s="71"/>
      <c r="M97" s="61"/>
      <c r="N97" s="61">
        <v>19</v>
      </c>
      <c r="O97" s="71"/>
      <c r="P97" s="71"/>
      <c r="Q97" s="61">
        <v>79</v>
      </c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ht="12.75">
      <c r="A98" s="59" t="s">
        <v>110</v>
      </c>
      <c r="B98" s="71"/>
      <c r="C98" s="61"/>
      <c r="D98" s="71"/>
      <c r="E98" s="61"/>
      <c r="F98" s="61"/>
      <c r="G98" s="61"/>
      <c r="H98" s="61"/>
      <c r="I98" s="61"/>
      <c r="J98" s="61">
        <v>62.5</v>
      </c>
      <c r="K98" s="61"/>
      <c r="L98" s="71"/>
      <c r="M98" s="61"/>
      <c r="N98" s="61">
        <v>10</v>
      </c>
      <c r="O98" s="71"/>
      <c r="P98" s="71"/>
      <c r="Q98" s="61">
        <v>69</v>
      </c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ht="12.75">
      <c r="A99" s="59" t="s">
        <v>111</v>
      </c>
      <c r="B99" s="71"/>
      <c r="C99" s="61"/>
      <c r="D99" s="71"/>
      <c r="E99" s="61"/>
      <c r="F99" s="61"/>
      <c r="G99" s="61"/>
      <c r="H99" s="61"/>
      <c r="I99" s="61"/>
      <c r="J99" s="69">
        <v>4</v>
      </c>
      <c r="K99" s="61"/>
      <c r="L99" s="71"/>
      <c r="M99" s="61"/>
      <c r="N99" s="61">
        <v>10</v>
      </c>
      <c r="O99" s="71"/>
      <c r="P99" s="71"/>
      <c r="Q99" s="61">
        <v>69</v>
      </c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>
      <c r="A100" s="59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>
      <c r="A101" s="59" t="s">
        <v>121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 t="s">
        <v>297</v>
      </c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>
      <c r="A102" s="59" t="s">
        <v>108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>
        <v>280</v>
      </c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>
      <c r="A103" s="59" t="s">
        <v>109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>
        <v>50</v>
      </c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>
      <c r="A104" s="59" t="s">
        <v>110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>
        <v>69</v>
      </c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>
      <c r="A105" s="59" t="s">
        <v>111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>
        <v>69</v>
      </c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>
      <c r="A106" s="59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>
      <c r="A107" s="56" t="s">
        <v>124</v>
      </c>
      <c r="B107" s="61">
        <v>4825.8</v>
      </c>
      <c r="C107" s="61">
        <v>4464</v>
      </c>
      <c r="D107" s="61">
        <v>3812.4</v>
      </c>
      <c r="E107" s="61">
        <v>2300</v>
      </c>
      <c r="F107" s="61">
        <v>1016</v>
      </c>
      <c r="G107" s="61">
        <v>5162.5</v>
      </c>
      <c r="H107" s="61">
        <v>992</v>
      </c>
      <c r="I107" s="61">
        <v>654</v>
      </c>
      <c r="J107" s="61">
        <v>5000</v>
      </c>
      <c r="K107" s="61">
        <v>2439</v>
      </c>
      <c r="L107" s="61">
        <v>4544</v>
      </c>
      <c r="M107" s="61"/>
      <c r="N107" s="61">
        <v>1097</v>
      </c>
      <c r="O107" s="61">
        <v>808</v>
      </c>
      <c r="P107" s="61">
        <v>1064</v>
      </c>
      <c r="Q107" s="61">
        <v>6605</v>
      </c>
      <c r="R107" s="61">
        <v>202.4</v>
      </c>
      <c r="S107" s="61"/>
      <c r="T107" s="61">
        <v>1505</v>
      </c>
      <c r="U107" s="61">
        <v>17268</v>
      </c>
      <c r="V107" s="61">
        <v>36000</v>
      </c>
      <c r="W107" s="61"/>
      <c r="X107" s="61">
        <v>3075.2</v>
      </c>
      <c r="Y107" s="61">
        <v>3494</v>
      </c>
      <c r="Z107" s="61"/>
      <c r="AA107" s="61"/>
      <c r="AB107" s="61">
        <v>1705</v>
      </c>
    </row>
    <row r="108" spans="1:28" hidden="1">
      <c r="A108" s="56" t="s">
        <v>125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>
      <c r="A109" s="56" t="s">
        <v>125</v>
      </c>
      <c r="B109" s="61">
        <v>779</v>
      </c>
      <c r="C109" s="61">
        <v>456</v>
      </c>
      <c r="D109" s="61">
        <v>389</v>
      </c>
      <c r="E109" s="61">
        <v>257</v>
      </c>
      <c r="F109" s="61">
        <v>140</v>
      </c>
      <c r="G109" s="61">
        <v>717</v>
      </c>
      <c r="H109" s="61">
        <v>76</v>
      </c>
      <c r="I109" s="61">
        <v>51</v>
      </c>
      <c r="J109" s="61">
        <v>595</v>
      </c>
      <c r="K109" s="61">
        <v>462</v>
      </c>
      <c r="L109" s="61">
        <v>430</v>
      </c>
      <c r="M109" s="61"/>
      <c r="N109" s="61">
        <v>211</v>
      </c>
      <c r="O109" s="61">
        <v>120</v>
      </c>
      <c r="P109" s="61">
        <v>115</v>
      </c>
      <c r="Q109" s="61">
        <v>634</v>
      </c>
      <c r="R109" s="61">
        <v>8</v>
      </c>
      <c r="S109" s="61">
        <v>91</v>
      </c>
      <c r="T109" s="61">
        <v>151</v>
      </c>
      <c r="U109" s="61">
        <v>1136</v>
      </c>
      <c r="V109" s="61">
        <v>338</v>
      </c>
      <c r="W109" s="61"/>
      <c r="X109" s="61">
        <v>200</v>
      </c>
      <c r="Y109" s="61">
        <v>174</v>
      </c>
      <c r="Z109" s="61"/>
      <c r="AA109" s="61"/>
      <c r="AB109" s="61">
        <v>208</v>
      </c>
    </row>
    <row r="110" spans="1:28">
      <c r="A110" s="56" t="s">
        <v>126</v>
      </c>
      <c r="B110" s="61">
        <v>150.5</v>
      </c>
      <c r="C110" s="61">
        <v>120</v>
      </c>
      <c r="D110" s="61">
        <v>164.5</v>
      </c>
      <c r="E110" s="61">
        <v>83</v>
      </c>
      <c r="F110" s="61">
        <v>73</v>
      </c>
      <c r="G110" s="61">
        <v>134</v>
      </c>
      <c r="H110" s="61">
        <v>68</v>
      </c>
      <c r="I110" s="61">
        <v>52</v>
      </c>
      <c r="J110" s="61">
        <v>268</v>
      </c>
      <c r="K110" s="61">
        <v>66</v>
      </c>
      <c r="L110" s="61">
        <v>164</v>
      </c>
      <c r="M110" s="61"/>
      <c r="N110" s="61">
        <v>170</v>
      </c>
      <c r="O110" s="61">
        <v>170</v>
      </c>
      <c r="P110" s="61">
        <v>136</v>
      </c>
      <c r="Q110" s="61">
        <v>353</v>
      </c>
      <c r="R110" s="61">
        <v>35</v>
      </c>
      <c r="S110" s="61">
        <v>86</v>
      </c>
      <c r="T110" s="61">
        <v>110.5</v>
      </c>
      <c r="U110" s="61">
        <v>155</v>
      </c>
      <c r="V110" s="61">
        <v>83</v>
      </c>
      <c r="W110" s="61"/>
      <c r="X110" s="61">
        <v>136</v>
      </c>
      <c r="Y110" s="61">
        <v>157</v>
      </c>
      <c r="Z110" s="61"/>
      <c r="AA110" s="61"/>
      <c r="AB110" s="61">
        <v>121.5</v>
      </c>
    </row>
    <row r="111" spans="1:28">
      <c r="A111" s="56" t="s">
        <v>127</v>
      </c>
      <c r="B111" s="61">
        <v>78</v>
      </c>
      <c r="C111" s="61">
        <v>81</v>
      </c>
      <c r="D111" s="61">
        <v>69.5</v>
      </c>
      <c r="E111" s="61">
        <v>35</v>
      </c>
      <c r="F111" s="61">
        <v>50.5</v>
      </c>
      <c r="G111" s="61">
        <v>129.5</v>
      </c>
      <c r="H111" s="61">
        <v>68</v>
      </c>
      <c r="I111" s="61">
        <v>52</v>
      </c>
      <c r="J111" s="61">
        <v>178</v>
      </c>
      <c r="K111" s="61">
        <v>66</v>
      </c>
      <c r="L111" s="61">
        <v>164</v>
      </c>
      <c r="M111" s="61"/>
      <c r="N111" s="61">
        <v>170</v>
      </c>
      <c r="O111" s="61">
        <v>112.5</v>
      </c>
      <c r="P111" s="61">
        <v>50</v>
      </c>
      <c r="Q111" s="61">
        <v>353</v>
      </c>
      <c r="R111" s="61">
        <v>35</v>
      </c>
      <c r="S111" s="61">
        <v>64</v>
      </c>
      <c r="T111" s="61">
        <v>40.5</v>
      </c>
      <c r="U111" s="61">
        <v>127</v>
      </c>
      <c r="V111" s="61">
        <v>60</v>
      </c>
      <c r="W111" s="61"/>
      <c r="X111" s="61">
        <v>106</v>
      </c>
      <c r="Y111" s="61">
        <v>150</v>
      </c>
      <c r="Z111" s="61"/>
      <c r="AA111" s="61"/>
      <c r="AB111" s="61">
        <v>121.5</v>
      </c>
    </row>
    <row r="112" spans="1:28">
      <c r="A112" s="59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</row>
    <row r="113" spans="1:28">
      <c r="A113" s="56" t="s">
        <v>128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>
      <c r="A114" s="59" t="s">
        <v>129</v>
      </c>
      <c r="B114" s="61" t="s">
        <v>132</v>
      </c>
      <c r="C114" s="61" t="s">
        <v>131</v>
      </c>
      <c r="D114" s="61" t="s">
        <v>130</v>
      </c>
      <c r="E114" s="61" t="s">
        <v>131</v>
      </c>
      <c r="F114" s="61" t="s">
        <v>213</v>
      </c>
      <c r="G114" s="61" t="s">
        <v>132</v>
      </c>
      <c r="H114" s="61" t="s">
        <v>317</v>
      </c>
      <c r="I114" s="61" t="s">
        <v>131</v>
      </c>
      <c r="J114" s="61" t="s">
        <v>131</v>
      </c>
      <c r="K114" s="61" t="s">
        <v>212</v>
      </c>
      <c r="L114" s="61" t="s">
        <v>131</v>
      </c>
      <c r="M114" s="61"/>
      <c r="N114" s="61" t="s">
        <v>131</v>
      </c>
      <c r="O114" s="61" t="s">
        <v>250</v>
      </c>
      <c r="P114" s="61" t="s">
        <v>131</v>
      </c>
      <c r="Q114" s="61" t="s">
        <v>131</v>
      </c>
      <c r="R114" s="63"/>
      <c r="S114" s="61" t="s">
        <v>201</v>
      </c>
      <c r="T114" s="61" t="s">
        <v>131</v>
      </c>
      <c r="U114" s="61" t="s">
        <v>259</v>
      </c>
      <c r="V114" s="61" t="s">
        <v>139</v>
      </c>
      <c r="W114" s="61"/>
      <c r="X114" s="61" t="s">
        <v>253</v>
      </c>
      <c r="Y114" s="61" t="s">
        <v>131</v>
      </c>
      <c r="Z114" s="61"/>
      <c r="AA114" s="61"/>
      <c r="AB114" s="61" t="s">
        <v>212</v>
      </c>
    </row>
    <row r="115" spans="1:28">
      <c r="A115" s="59" t="s">
        <v>133</v>
      </c>
      <c r="B115" s="61" t="s">
        <v>6</v>
      </c>
      <c r="C115" s="61" t="s">
        <v>6</v>
      </c>
      <c r="D115" s="61" t="s">
        <v>138</v>
      </c>
      <c r="E115" s="61" t="s">
        <v>141</v>
      </c>
      <c r="F115" s="61" t="s">
        <v>214</v>
      </c>
      <c r="G115" s="61" t="s">
        <v>232</v>
      </c>
      <c r="H115" s="61" t="s">
        <v>264</v>
      </c>
      <c r="I115" s="61" t="s">
        <v>134</v>
      </c>
      <c r="J115" s="61" t="s">
        <v>6</v>
      </c>
      <c r="K115" s="61" t="s">
        <v>136</v>
      </c>
      <c r="L115" s="61" t="s">
        <v>242</v>
      </c>
      <c r="M115" s="61"/>
      <c r="N115" s="61" t="s">
        <v>263</v>
      </c>
      <c r="O115" s="61" t="s">
        <v>141</v>
      </c>
      <c r="P115" s="61" t="s">
        <v>141</v>
      </c>
      <c r="Q115" s="61" t="s">
        <v>135</v>
      </c>
      <c r="R115" s="63"/>
      <c r="S115" s="75" t="s">
        <v>254</v>
      </c>
      <c r="T115" s="61" t="s">
        <v>141</v>
      </c>
      <c r="U115" s="75" t="s">
        <v>254</v>
      </c>
      <c r="V115" s="61" t="s">
        <v>139</v>
      </c>
      <c r="W115" s="61"/>
      <c r="X115" s="75" t="s">
        <v>254</v>
      </c>
      <c r="Y115" s="75" t="s">
        <v>243</v>
      </c>
      <c r="Z115" s="61"/>
      <c r="AA115" s="61"/>
      <c r="AB115" s="61" t="s">
        <v>203</v>
      </c>
    </row>
    <row r="116" spans="1:28">
      <c r="A116" s="59" t="s">
        <v>140</v>
      </c>
      <c r="B116" s="61" t="s">
        <v>248</v>
      </c>
      <c r="C116" s="61" t="s">
        <v>245</v>
      </c>
      <c r="D116" s="63"/>
      <c r="E116" s="61" t="s">
        <v>6</v>
      </c>
      <c r="F116" s="61" t="s">
        <v>244</v>
      </c>
      <c r="G116" s="61" t="s">
        <v>233</v>
      </c>
      <c r="H116" s="61" t="s">
        <v>137</v>
      </c>
      <c r="I116" s="61" t="s">
        <v>139</v>
      </c>
      <c r="J116" s="61" t="s">
        <v>18</v>
      </c>
      <c r="K116" s="61" t="s">
        <v>138</v>
      </c>
      <c r="L116" s="61" t="s">
        <v>136</v>
      </c>
      <c r="M116" s="61"/>
      <c r="N116" s="61"/>
      <c r="O116" s="61" t="s">
        <v>143</v>
      </c>
      <c r="P116" s="61" t="s">
        <v>143</v>
      </c>
      <c r="Q116" s="61" t="s">
        <v>141</v>
      </c>
      <c r="R116" s="63"/>
      <c r="S116" s="61" t="s">
        <v>141</v>
      </c>
      <c r="T116" s="61" t="s">
        <v>18</v>
      </c>
      <c r="U116" s="61" t="s">
        <v>313</v>
      </c>
      <c r="V116" s="61" t="s">
        <v>141</v>
      </c>
      <c r="W116" s="61"/>
      <c r="X116" s="61" t="s">
        <v>141</v>
      </c>
      <c r="Y116" s="75" t="s">
        <v>243</v>
      </c>
      <c r="Z116" s="61"/>
      <c r="AA116" s="61"/>
      <c r="AB116" s="61" t="s">
        <v>136</v>
      </c>
    </row>
    <row r="117" spans="1:28">
      <c r="A117" s="59" t="s">
        <v>142</v>
      </c>
      <c r="B117" s="61" t="s">
        <v>132</v>
      </c>
      <c r="C117" s="61" t="s">
        <v>246</v>
      </c>
      <c r="D117" s="61" t="s">
        <v>130</v>
      </c>
      <c r="E117" s="61" t="s">
        <v>131</v>
      </c>
      <c r="F117" s="61" t="s">
        <v>217</v>
      </c>
      <c r="G117" s="61" t="s">
        <v>130</v>
      </c>
      <c r="H117" s="61" t="s">
        <v>317</v>
      </c>
      <c r="I117" s="61" t="s">
        <v>131</v>
      </c>
      <c r="J117" s="61" t="s">
        <v>131</v>
      </c>
      <c r="K117" s="61" t="s">
        <v>212</v>
      </c>
      <c r="L117" s="61" t="s">
        <v>131</v>
      </c>
      <c r="M117" s="61"/>
      <c r="N117" s="61" t="s">
        <v>131</v>
      </c>
      <c r="O117" s="61" t="s">
        <v>251</v>
      </c>
      <c r="P117" s="61" t="s">
        <v>131</v>
      </c>
      <c r="Q117" s="61" t="s">
        <v>131</v>
      </c>
      <c r="R117" s="61" t="s">
        <v>143</v>
      </c>
      <c r="S117" s="61" t="s">
        <v>202</v>
      </c>
      <c r="T117" s="61" t="s">
        <v>131</v>
      </c>
      <c r="U117" s="61" t="s">
        <v>260</v>
      </c>
      <c r="V117" s="61" t="s">
        <v>212</v>
      </c>
      <c r="W117" s="61"/>
      <c r="X117" s="61" t="s">
        <v>250</v>
      </c>
      <c r="Y117" s="61" t="s">
        <v>131</v>
      </c>
      <c r="Z117" s="61"/>
      <c r="AA117" s="61"/>
      <c r="AB117" s="61" t="s">
        <v>212</v>
      </c>
    </row>
    <row r="118" spans="1:28">
      <c r="A118" s="59" t="s">
        <v>144</v>
      </c>
      <c r="B118" s="61" t="s">
        <v>132</v>
      </c>
      <c r="C118" s="61" t="s">
        <v>131</v>
      </c>
      <c r="D118" s="61" t="s">
        <v>130</v>
      </c>
      <c r="E118" s="61" t="s">
        <v>131</v>
      </c>
      <c r="F118" s="61" t="s">
        <v>213</v>
      </c>
      <c r="G118" s="61" t="s">
        <v>234</v>
      </c>
      <c r="H118" s="61" t="s">
        <v>317</v>
      </c>
      <c r="I118" s="61" t="s">
        <v>131</v>
      </c>
      <c r="J118" s="61" t="s">
        <v>131</v>
      </c>
      <c r="K118" s="61" t="s">
        <v>212</v>
      </c>
      <c r="L118" s="61" t="s">
        <v>131</v>
      </c>
      <c r="M118" s="61"/>
      <c r="N118" s="61" t="s">
        <v>131</v>
      </c>
      <c r="O118" s="61" t="s">
        <v>131</v>
      </c>
      <c r="P118" s="61" t="s">
        <v>131</v>
      </c>
      <c r="Q118" s="61" t="s">
        <v>131</v>
      </c>
      <c r="R118" s="61" t="s">
        <v>146</v>
      </c>
      <c r="S118" s="61" t="s">
        <v>202</v>
      </c>
      <c r="T118" s="61" t="s">
        <v>131</v>
      </c>
      <c r="U118" s="61" t="s">
        <v>261</v>
      </c>
      <c r="V118" s="61" t="s">
        <v>212</v>
      </c>
      <c r="W118" s="61"/>
      <c r="X118" s="61" t="s">
        <v>250</v>
      </c>
      <c r="Y118" s="61" t="s">
        <v>131</v>
      </c>
      <c r="Z118" s="61"/>
      <c r="AA118" s="61"/>
      <c r="AB118" s="61" t="s">
        <v>212</v>
      </c>
    </row>
    <row r="119" spans="1:28">
      <c r="A119" s="59" t="s">
        <v>145</v>
      </c>
      <c r="B119" s="61" t="s">
        <v>132</v>
      </c>
      <c r="C119" s="61" t="s">
        <v>247</v>
      </c>
      <c r="D119" s="61" t="s">
        <v>130</v>
      </c>
      <c r="E119" s="61" t="s">
        <v>131</v>
      </c>
      <c r="F119" s="61" t="s">
        <v>213</v>
      </c>
      <c r="G119" s="61" t="s">
        <v>235</v>
      </c>
      <c r="H119" s="61" t="s">
        <v>317</v>
      </c>
      <c r="I119" s="61" t="s">
        <v>131</v>
      </c>
      <c r="J119" s="61" t="s">
        <v>131</v>
      </c>
      <c r="K119" s="61" t="s">
        <v>212</v>
      </c>
      <c r="L119" s="61" t="s">
        <v>131</v>
      </c>
      <c r="M119" s="61"/>
      <c r="N119" s="61" t="s">
        <v>131</v>
      </c>
      <c r="O119" s="61" t="s">
        <v>131</v>
      </c>
      <c r="P119" s="61" t="s">
        <v>252</v>
      </c>
      <c r="Q119" s="61" t="s">
        <v>131</v>
      </c>
      <c r="R119" s="61" t="s">
        <v>146</v>
      </c>
      <c r="S119" s="61" t="s">
        <v>202</v>
      </c>
      <c r="T119" s="61" t="s">
        <v>131</v>
      </c>
      <c r="U119" s="61" t="s">
        <v>261</v>
      </c>
      <c r="V119" s="61" t="s">
        <v>212</v>
      </c>
      <c r="W119" s="61"/>
      <c r="X119" s="61" t="s">
        <v>250</v>
      </c>
      <c r="Y119" s="61" t="s">
        <v>131</v>
      </c>
      <c r="Z119" s="61"/>
      <c r="AA119" s="61"/>
      <c r="AB119" s="61" t="s">
        <v>212</v>
      </c>
    </row>
    <row r="120" spans="1:28">
      <c r="A120" s="59" t="s">
        <v>147</v>
      </c>
      <c r="B120" s="61" t="s">
        <v>132</v>
      </c>
      <c r="C120" s="61" t="s">
        <v>131</v>
      </c>
      <c r="D120" s="61" t="s">
        <v>130</v>
      </c>
      <c r="E120" s="63"/>
      <c r="F120" s="61" t="s">
        <v>213</v>
      </c>
      <c r="G120" s="61" t="s">
        <v>236</v>
      </c>
      <c r="H120" s="61" t="s">
        <v>317</v>
      </c>
      <c r="I120" s="61"/>
      <c r="J120" s="61" t="s">
        <v>131</v>
      </c>
      <c r="K120" s="61" t="s">
        <v>212</v>
      </c>
      <c r="L120" s="61" t="s">
        <v>131</v>
      </c>
      <c r="M120" s="61"/>
      <c r="N120" s="63"/>
      <c r="O120" s="61" t="s">
        <v>131</v>
      </c>
      <c r="P120" s="61" t="s">
        <v>205</v>
      </c>
      <c r="Q120" s="61" t="s">
        <v>131</v>
      </c>
      <c r="R120" s="61" t="s">
        <v>146</v>
      </c>
      <c r="S120" s="61" t="s">
        <v>202</v>
      </c>
      <c r="T120" s="61" t="s">
        <v>131</v>
      </c>
      <c r="U120" s="61" t="s">
        <v>261</v>
      </c>
      <c r="V120" s="63"/>
      <c r="W120" s="61"/>
      <c r="X120" s="61" t="s">
        <v>255</v>
      </c>
      <c r="Y120" s="61" t="s">
        <v>131</v>
      </c>
      <c r="Z120" s="61"/>
      <c r="AA120" s="61"/>
      <c r="AB120" s="61" t="s">
        <v>212</v>
      </c>
    </row>
    <row r="121" spans="1:28">
      <c r="A121" s="59" t="s">
        <v>148</v>
      </c>
      <c r="B121" s="61" t="s">
        <v>149</v>
      </c>
      <c r="C121" s="61" t="s">
        <v>131</v>
      </c>
      <c r="D121" s="61" t="s">
        <v>130</v>
      </c>
      <c r="E121" s="63"/>
      <c r="F121" s="61" t="s">
        <v>213</v>
      </c>
      <c r="G121" s="61" t="s">
        <v>237</v>
      </c>
      <c r="H121" s="61"/>
      <c r="I121" s="76" t="s">
        <v>298</v>
      </c>
      <c r="J121" s="76" t="s">
        <v>265</v>
      </c>
      <c r="K121" s="61" t="s">
        <v>212</v>
      </c>
      <c r="L121" s="61" t="s">
        <v>200</v>
      </c>
      <c r="M121" s="61"/>
      <c r="N121" s="63"/>
      <c r="O121" s="63"/>
      <c r="P121" s="61" t="s">
        <v>205</v>
      </c>
      <c r="Q121" s="61" t="s">
        <v>292</v>
      </c>
      <c r="R121" s="61" t="s">
        <v>146</v>
      </c>
      <c r="S121" s="63"/>
      <c r="T121" s="61" t="s">
        <v>131</v>
      </c>
      <c r="U121" s="61"/>
      <c r="V121" s="63"/>
      <c r="W121" s="61"/>
      <c r="X121" s="61" t="s">
        <v>250</v>
      </c>
      <c r="Y121" s="61" t="s">
        <v>150</v>
      </c>
      <c r="Z121" s="61"/>
      <c r="AA121" s="61"/>
      <c r="AB121" s="61" t="s">
        <v>212</v>
      </c>
    </row>
    <row r="122" spans="1:28">
      <c r="A122" s="59" t="s">
        <v>151</v>
      </c>
      <c r="B122" s="61" t="s">
        <v>132</v>
      </c>
      <c r="C122" s="63"/>
      <c r="D122" s="61" t="s">
        <v>262</v>
      </c>
      <c r="E122" s="61" t="s">
        <v>143</v>
      </c>
      <c r="F122" s="61" t="s">
        <v>215</v>
      </c>
      <c r="G122" s="61" t="s">
        <v>238</v>
      </c>
      <c r="H122" s="61"/>
      <c r="I122" s="61"/>
      <c r="J122" s="61"/>
      <c r="K122" s="61"/>
      <c r="L122" s="61" t="s">
        <v>152</v>
      </c>
      <c r="M122" s="61"/>
      <c r="N122" s="61" t="s">
        <v>241</v>
      </c>
      <c r="O122" s="61" t="s">
        <v>249</v>
      </c>
      <c r="P122" s="61" t="s">
        <v>205</v>
      </c>
      <c r="Q122" s="61" t="s">
        <v>141</v>
      </c>
      <c r="R122" s="61" t="s">
        <v>146</v>
      </c>
      <c r="S122" s="61" t="s">
        <v>205</v>
      </c>
      <c r="T122" s="61" t="s">
        <v>306</v>
      </c>
      <c r="U122" s="61" t="s">
        <v>314</v>
      </c>
      <c r="V122" s="61" t="s">
        <v>303</v>
      </c>
      <c r="W122" s="61"/>
      <c r="X122" s="61" t="s">
        <v>312</v>
      </c>
      <c r="Y122" s="61" t="s">
        <v>211</v>
      </c>
      <c r="Z122" s="61"/>
      <c r="AA122" s="61"/>
      <c r="AB122" s="61" t="s">
        <v>204</v>
      </c>
    </row>
    <row r="123" spans="1:28">
      <c r="A123" s="59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>
      <c r="A124" s="59" t="s">
        <v>153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>
      <c r="A125" s="59" t="s">
        <v>154</v>
      </c>
      <c r="B125" s="61">
        <f>SUM(B33/B12)</f>
        <v>18.064715475066517</v>
      </c>
      <c r="C125" s="61">
        <f t="shared" ref="C125:S125" si="9">SUM(C33/C12)</f>
        <v>11.842167058034217</v>
      </c>
      <c r="D125" s="61">
        <f t="shared" si="9"/>
        <v>29.196324417248224</v>
      </c>
      <c r="E125" s="61">
        <f t="shared" si="9"/>
        <v>55.108019639934533</v>
      </c>
      <c r="F125" s="61">
        <f t="shared" si="9"/>
        <v>40.631974921630096</v>
      </c>
      <c r="G125" s="61">
        <f t="shared" si="9"/>
        <v>24.842917675544793</v>
      </c>
      <c r="H125" s="61">
        <f t="shared" si="9"/>
        <v>168.68627450980392</v>
      </c>
      <c r="I125" s="61">
        <f t="shared" si="9"/>
        <v>15.659465605457646</v>
      </c>
      <c r="J125" s="61">
        <f t="shared" si="9"/>
        <v>19.3600583090379</v>
      </c>
      <c r="K125" s="61">
        <f t="shared" si="9"/>
        <v>20.787959673201435</v>
      </c>
      <c r="L125" s="61">
        <f t="shared" si="9"/>
        <v>39.483142161974278</v>
      </c>
      <c r="M125" s="61"/>
      <c r="N125" s="61">
        <f t="shared" si="9"/>
        <v>12.736754966887418</v>
      </c>
      <c r="O125" s="61">
        <f t="shared" si="9"/>
        <v>32.191806683028133</v>
      </c>
      <c r="P125" s="61">
        <f t="shared" si="9"/>
        <v>42.442205097806756</v>
      </c>
      <c r="Q125" s="61">
        <f>SUM(Q33/Q12)</f>
        <v>45.739910313901348</v>
      </c>
      <c r="R125" s="61">
        <f t="shared" si="9"/>
        <v>1.6760842181032931</v>
      </c>
      <c r="S125" s="61">
        <f t="shared" si="9"/>
        <v>51.557377049180324</v>
      </c>
      <c r="T125" s="61">
        <f>SUM(T33/T12)</f>
        <v>38.919499105545619</v>
      </c>
      <c r="U125" s="61">
        <f>SUM(U33/U12)</f>
        <v>153.74224899692902</v>
      </c>
      <c r="V125" s="61">
        <f>SUM(V33/V12)</f>
        <v>76.5360696517413</v>
      </c>
      <c r="W125" s="61"/>
      <c r="X125" s="61">
        <f>SUM(X33/X12)</f>
        <v>38.673892988929886</v>
      </c>
      <c r="Y125" s="61">
        <f>SUM(Y33/Y12)</f>
        <v>36.922286529105854</v>
      </c>
      <c r="Z125" s="61"/>
      <c r="AA125" s="61"/>
      <c r="AB125" s="61">
        <f>SUM(AB33/AB12)</f>
        <v>11.45233345508696</v>
      </c>
    </row>
    <row r="126" spans="1:28">
      <c r="A126" s="59" t="s">
        <v>155</v>
      </c>
      <c r="B126" s="69">
        <f t="shared" ref="B126:P126" si="10">SUM(B35/B12)</f>
        <v>0.1157840528709982</v>
      </c>
      <c r="C126" s="69">
        <f t="shared" si="10"/>
        <v>5.2331432405233143E-2</v>
      </c>
      <c r="D126" s="69">
        <f t="shared" si="10"/>
        <v>0.10641999058592391</v>
      </c>
      <c r="E126" s="69">
        <f t="shared" si="10"/>
        <v>0.14729950900163666</v>
      </c>
      <c r="F126" s="77">
        <f t="shared" si="10"/>
        <v>7.5235109717868343E-2</v>
      </c>
      <c r="G126" s="69">
        <f t="shared" si="10"/>
        <v>0.1461864406779661</v>
      </c>
      <c r="H126" s="69">
        <f t="shared" si="10"/>
        <v>0.15196078431372548</v>
      </c>
      <c r="I126" s="69">
        <f t="shared" si="10"/>
        <v>0.13189312109152929</v>
      </c>
      <c r="J126" s="69">
        <f t="shared" si="10"/>
        <v>8.1875607385811469E-2</v>
      </c>
      <c r="K126" s="69">
        <f t="shared" si="10"/>
        <v>8.530668927083522E-2</v>
      </c>
      <c r="L126" s="69">
        <f t="shared" si="10"/>
        <v>0.23635731664928744</v>
      </c>
      <c r="M126" s="77"/>
      <c r="N126" s="69">
        <f t="shared" si="10"/>
        <v>0.11630794701986755</v>
      </c>
      <c r="O126" s="69">
        <f t="shared" si="10"/>
        <v>0.18878610534264678</v>
      </c>
      <c r="P126" s="69">
        <f t="shared" si="10"/>
        <v>0.14819205690574985</v>
      </c>
      <c r="Q126" s="69">
        <f>SUM(Q35/Q12)</f>
        <v>0.2450904592546776</v>
      </c>
      <c r="R126" s="69">
        <f t="shared" ref="R126:Y126" si="11">SUM(R35/R12)</f>
        <v>1.8715134065143062E-2</v>
      </c>
      <c r="S126" s="69">
        <f t="shared" si="11"/>
        <v>0.16639344262295083</v>
      </c>
      <c r="T126" s="69">
        <f>SUM(T35/T12)</f>
        <v>0.1967799642218247</v>
      </c>
      <c r="U126" s="69">
        <f t="shared" si="11"/>
        <v>0.46847239054465872</v>
      </c>
      <c r="V126" s="69">
        <f>SUM(V35/V12)</f>
        <v>0.19320066334991709</v>
      </c>
      <c r="W126" s="77"/>
      <c r="X126" s="69">
        <f t="shared" si="11"/>
        <v>0.16658387737723532</v>
      </c>
      <c r="Y126" s="69">
        <f t="shared" si="11"/>
        <v>0.18767824190572052</v>
      </c>
      <c r="Z126" s="69"/>
      <c r="AA126" s="69"/>
      <c r="AB126" s="69">
        <f>SUM(AB35/AB12)</f>
        <v>9.2475748021299958E-2</v>
      </c>
    </row>
    <row r="127" spans="1:28">
      <c r="A127" s="59" t="s">
        <v>156</v>
      </c>
      <c r="B127" s="61">
        <f t="shared" ref="B127:L127" si="12">SUM(B69/B12)</f>
        <v>60.050982748261951</v>
      </c>
      <c r="C127" s="61">
        <f t="shared" si="12"/>
        <v>38.075142569607515</v>
      </c>
      <c r="D127" s="61">
        <f t="shared" si="12"/>
        <v>58.621656468084232</v>
      </c>
      <c r="E127" s="61">
        <f t="shared" si="12"/>
        <v>49.248445171849426</v>
      </c>
      <c r="F127" s="61">
        <f t="shared" si="12"/>
        <v>30.155485893416927</v>
      </c>
      <c r="G127" s="61">
        <f t="shared" si="12"/>
        <v>60.557506053268767</v>
      </c>
      <c r="H127" s="61">
        <f t="shared" si="12"/>
        <v>119.44411764705882</v>
      </c>
      <c r="I127" s="61">
        <f t="shared" si="12"/>
        <v>40.206935758953954</v>
      </c>
      <c r="J127" s="61">
        <f t="shared" si="12"/>
        <v>29.734936831875608</v>
      </c>
      <c r="K127" s="61">
        <f t="shared" si="12"/>
        <v>35.637996645445199</v>
      </c>
      <c r="L127" s="61">
        <f t="shared" si="12"/>
        <v>195.46611053180396</v>
      </c>
      <c r="M127" s="61"/>
      <c r="N127" s="61">
        <f t="shared" ref="N127:V127" si="13">SUM(N69/N12)</f>
        <v>35.588576158940398</v>
      </c>
      <c r="O127" s="61">
        <f t="shared" si="13"/>
        <v>91.403505128689204</v>
      </c>
      <c r="P127" s="61">
        <f t="shared" si="13"/>
        <v>43.272080616478959</v>
      </c>
      <c r="Q127" s="61">
        <f t="shared" si="13"/>
        <v>177.40250502551416</v>
      </c>
      <c r="R127" s="61">
        <f t="shared" si="13"/>
        <v>14.267050566852618</v>
      </c>
      <c r="S127" s="61">
        <f t="shared" si="13"/>
        <v>226.27950819672131</v>
      </c>
      <c r="T127" s="61">
        <f t="shared" si="13"/>
        <v>43.969141323792485</v>
      </c>
      <c r="U127" s="61">
        <f t="shared" si="13"/>
        <v>411.00977773594229</v>
      </c>
      <c r="V127" s="61">
        <f t="shared" si="13"/>
        <v>151.81384742951906</v>
      </c>
      <c r="W127" s="61"/>
      <c r="X127" s="61">
        <f>SUM(X69/X12)</f>
        <v>163.36680386034629</v>
      </c>
      <c r="Y127" s="61">
        <f>SUM(Y69/Y12)</f>
        <v>110.06794162053346</v>
      </c>
      <c r="Z127" s="61"/>
      <c r="AA127" s="61"/>
      <c r="AB127" s="61">
        <f>SUM(AB69/AB12)</f>
        <v>38.375969498884061</v>
      </c>
    </row>
    <row r="128" spans="1:28">
      <c r="A128" s="59" t="s">
        <v>157</v>
      </c>
      <c r="B128" s="61">
        <f t="shared" ref="B128:L128" si="14">SUM(B71/B12)</f>
        <v>239.30958715990045</v>
      </c>
      <c r="C128" s="61">
        <f t="shared" si="14"/>
        <v>199.26366990942637</v>
      </c>
      <c r="D128" s="61">
        <f t="shared" si="14"/>
        <v>344.2144362810306</v>
      </c>
      <c r="E128" s="61">
        <f t="shared" si="14"/>
        <v>281.58101472995088</v>
      </c>
      <c r="F128" s="61">
        <f t="shared" si="14"/>
        <v>204.50156739811914</v>
      </c>
      <c r="G128" s="61">
        <f t="shared" si="14"/>
        <v>357.32869249394673</v>
      </c>
      <c r="H128" s="61">
        <f t="shared" si="14"/>
        <v>578.30098039215682</v>
      </c>
      <c r="I128" s="61">
        <f t="shared" si="14"/>
        <v>237.62421830585561</v>
      </c>
      <c r="J128" s="61">
        <f t="shared" si="14"/>
        <v>370.11431000971817</v>
      </c>
      <c r="K128" s="61">
        <f t="shared" si="14"/>
        <v>332.13122441250204</v>
      </c>
      <c r="L128" s="61">
        <f t="shared" si="14"/>
        <v>456.85343065693422</v>
      </c>
      <c r="M128" s="61"/>
      <c r="N128" s="61">
        <f t="shared" ref="N128:V128" si="15">SUM(N71/N12)</f>
        <v>181.56167218543047</v>
      </c>
      <c r="O128" s="61">
        <f t="shared" si="15"/>
        <v>278.32529104524576</v>
      </c>
      <c r="P128" s="61">
        <f t="shared" si="15"/>
        <v>348.27741553052755</v>
      </c>
      <c r="Q128" s="61">
        <f t="shared" si="15"/>
        <v>422.61929797433123</v>
      </c>
      <c r="R128" s="61">
        <f t="shared" si="15"/>
        <v>87.839841641173294</v>
      </c>
      <c r="S128" s="61">
        <f t="shared" si="15"/>
        <v>690.02786885245905</v>
      </c>
      <c r="T128" s="61">
        <f t="shared" si="15"/>
        <v>264.32871198568876</v>
      </c>
      <c r="U128" s="61">
        <f t="shared" si="15"/>
        <v>827.9989763381144</v>
      </c>
      <c r="V128" s="61">
        <f t="shared" si="15"/>
        <v>370.40215588723049</v>
      </c>
      <c r="W128" s="61"/>
      <c r="X128" s="61">
        <f>SUM(X71/X12)</f>
        <v>383.39589838206075</v>
      </c>
      <c r="Y128" s="61">
        <f>SUM(Y71/Y12)</f>
        <v>359.95135044455628</v>
      </c>
      <c r="Z128" s="61"/>
      <c r="AA128" s="61"/>
      <c r="AB128" s="61">
        <f>SUM(AB71/AB12)</f>
        <v>288.50454377205767</v>
      </c>
    </row>
    <row r="129" spans="1:28">
      <c r="A129" s="59" t="s">
        <v>158</v>
      </c>
      <c r="B129" s="83">
        <f t="shared" ref="B129:K129" si="16">SUM(B69/B71)</f>
        <v>0.25093429586729199</v>
      </c>
      <c r="C129" s="83">
        <f t="shared" si="16"/>
        <v>0.19107919967003645</v>
      </c>
      <c r="D129" s="83">
        <f t="shared" si="16"/>
        <v>0.17030563012244826</v>
      </c>
      <c r="E129" s="83">
        <f t="shared" si="16"/>
        <v>0.17489973611708495</v>
      </c>
      <c r="F129" s="84">
        <f t="shared" si="16"/>
        <v>0.14745845851983566</v>
      </c>
      <c r="G129" s="83">
        <f t="shared" si="16"/>
        <v>0.16947283362724819</v>
      </c>
      <c r="H129" s="83">
        <f t="shared" si="16"/>
        <v>0.2065431699010116</v>
      </c>
      <c r="I129" s="83">
        <f t="shared" si="16"/>
        <v>0.16920386333350079</v>
      </c>
      <c r="J129" s="83">
        <f t="shared" si="16"/>
        <v>8.0339873459890951E-2</v>
      </c>
      <c r="K129" s="83">
        <f t="shared" si="16"/>
        <v>0.10730095223201098</v>
      </c>
      <c r="L129" s="83">
        <f t="shared" ref="L129:S129" si="17">SUM(L69/L71)</f>
        <v>0.42785299926659776</v>
      </c>
      <c r="M129" s="84"/>
      <c r="N129" s="83">
        <f t="shared" si="17"/>
        <v>0.19601370559417125</v>
      </c>
      <c r="O129" s="83">
        <f t="shared" si="17"/>
        <v>0.32840531590005684</v>
      </c>
      <c r="P129" s="83">
        <f t="shared" si="17"/>
        <v>0.12424601391555355</v>
      </c>
      <c r="Q129" s="83">
        <f t="shared" si="17"/>
        <v>0.41976905899902639</v>
      </c>
      <c r="R129" s="83">
        <f t="shared" si="17"/>
        <v>0.16242117813843146</v>
      </c>
      <c r="S129" s="83">
        <f t="shared" si="17"/>
        <v>0.32792807132997714</v>
      </c>
      <c r="T129" s="83">
        <f>SUM(T69/T71)</f>
        <v>0.16634266097499489</v>
      </c>
      <c r="U129" s="83">
        <f>SUM(U69/U71)</f>
        <v>0.49638923414333541</v>
      </c>
      <c r="V129" s="83">
        <f>SUM(V69/V71)</f>
        <v>0.40986221331751377</v>
      </c>
      <c r="W129" s="84"/>
      <c r="X129" s="83">
        <f>SUM(X69/X71)</f>
        <v>0.42610472503685581</v>
      </c>
      <c r="Y129" s="83">
        <f>SUM(Y69/Y71)</f>
        <v>0.30578560542860739</v>
      </c>
      <c r="Z129" s="83"/>
      <c r="AA129" s="83"/>
      <c r="AB129" s="83">
        <f>SUM(AB69/AB71)</f>
        <v>0.13301686343354174</v>
      </c>
    </row>
    <row r="130" spans="1:28">
      <c r="A130" s="59" t="s">
        <v>159</v>
      </c>
      <c r="B130" s="84">
        <f t="shared" ref="B130:L130" si="18">SUM(B61/B71)</f>
        <v>5.5470992713568201E-2</v>
      </c>
      <c r="C130" s="84">
        <f t="shared" si="18"/>
        <v>4.6043383473203088E-2</v>
      </c>
      <c r="D130" s="84">
        <f t="shared" si="18"/>
        <v>4.7347251826021813E-2</v>
      </c>
      <c r="E130" s="84">
        <f t="shared" si="18"/>
        <v>6.0867442428187812E-2</v>
      </c>
      <c r="F130" s="84" t="e">
        <f t="shared" si="18"/>
        <v>#VALUE!</v>
      </c>
      <c r="G130" s="84">
        <f t="shared" si="18"/>
        <v>5.1842939351896558E-2</v>
      </c>
      <c r="H130" s="84">
        <f t="shared" si="18"/>
        <v>2.538877407958065E-2</v>
      </c>
      <c r="I130" s="84">
        <f t="shared" si="18"/>
        <v>4.6650445833662298E-2</v>
      </c>
      <c r="J130" s="84">
        <f t="shared" si="18"/>
        <v>2.6946472358860055E-2</v>
      </c>
      <c r="K130" s="84">
        <f t="shared" si="18"/>
        <v>3.7278015256563969E-2</v>
      </c>
      <c r="L130" s="84">
        <f t="shared" si="18"/>
        <v>0.1493220327480449</v>
      </c>
      <c r="M130" s="84"/>
      <c r="N130" s="84">
        <f t="shared" ref="N130:V130" si="19">SUM(N61/N71)</f>
        <v>4.218596476030028E-2</v>
      </c>
      <c r="O130" s="84">
        <f t="shared" si="19"/>
        <v>7.2080278602984049E-2</v>
      </c>
      <c r="P130" s="84">
        <f t="shared" si="19"/>
        <v>3.4040003812480429E-2</v>
      </c>
      <c r="Q130" s="84">
        <f t="shared" si="19"/>
        <v>0.15001395861590536</v>
      </c>
      <c r="R130" s="84">
        <f t="shared" si="19"/>
        <v>1.0993063266451695E-2</v>
      </c>
      <c r="S130" s="84">
        <f t="shared" si="19"/>
        <v>4.804272576303642E-2</v>
      </c>
      <c r="T130" s="84">
        <f t="shared" si="19"/>
        <v>7.8844204866345538E-2</v>
      </c>
      <c r="U130" s="84">
        <f t="shared" si="19"/>
        <v>0.31718132256693665</v>
      </c>
      <c r="V130" s="84">
        <f t="shared" si="19"/>
        <v>6.2457326423478579E-2</v>
      </c>
      <c r="W130" s="84"/>
      <c r="X130" s="84">
        <f>SUM(X61/X71)</f>
        <v>0.13767545251873328</v>
      </c>
      <c r="Y130" s="84">
        <f>SUM(Y61/Y71)</f>
        <v>0.16059785521538728</v>
      </c>
      <c r="Z130" s="84"/>
      <c r="AA130" s="84"/>
      <c r="AB130" s="84">
        <f>SUM(AB61/AB71)</f>
        <v>1.8407251115520405E-2</v>
      </c>
    </row>
    <row r="131" spans="1:28">
      <c r="A131" s="59" t="s">
        <v>160</v>
      </c>
      <c r="B131" s="84">
        <f>SUM(B67/B71)</f>
        <v>4.5823894733368814E-2</v>
      </c>
      <c r="C131" s="84">
        <f t="shared" ref="C131:Q131" si="20">SUM(C67/C71)</f>
        <v>1.3723790203786163E-2</v>
      </c>
      <c r="D131" s="84">
        <f t="shared" si="20"/>
        <v>1.1363102616926338E-2</v>
      </c>
      <c r="E131" s="84">
        <f t="shared" si="20"/>
        <v>2.0127175290329331E-2</v>
      </c>
      <c r="F131" s="84">
        <f t="shared" si="20"/>
        <v>0</v>
      </c>
      <c r="G131" s="84">
        <f t="shared" si="20"/>
        <v>2.8544469233805461E-2</v>
      </c>
      <c r="H131" s="84">
        <f t="shared" si="20"/>
        <v>2.4230885945475844E-2</v>
      </c>
      <c r="I131" s="84">
        <f t="shared" si="20"/>
        <v>3.368813414963838E-2</v>
      </c>
      <c r="J131" s="84">
        <f t="shared" si="20"/>
        <v>2.2212951964712922E-2</v>
      </c>
      <c r="K131" s="84">
        <f t="shared" si="20"/>
        <v>1.8543979912769987E-2</v>
      </c>
      <c r="L131" s="84">
        <f t="shared" si="20"/>
        <v>5.0721741925232898E-2</v>
      </c>
      <c r="M131" s="84"/>
      <c r="N131" s="84">
        <f t="shared" si="20"/>
        <v>3.0773755109391707E-2</v>
      </c>
      <c r="O131" s="84">
        <f t="shared" si="20"/>
        <v>3.3528024535758157E-2</v>
      </c>
      <c r="P131" s="84">
        <f t="shared" si="20"/>
        <v>1.7020001906240215E-2</v>
      </c>
      <c r="Q131" s="84">
        <f t="shared" si="20"/>
        <v>3.2564005650769702E-2</v>
      </c>
      <c r="R131" s="84">
        <f>SUM(R67/R71)</f>
        <v>6.8486415392746955E-2</v>
      </c>
      <c r="S131" s="84">
        <f>SUM(S67/S71)</f>
        <v>0.16130020882976928</v>
      </c>
      <c r="T131" s="84">
        <f>SUM(T67/T71)</f>
        <v>2.7874641098133965E-2</v>
      </c>
      <c r="U131" s="84">
        <f>SUM(U67/U71)</f>
        <v>3.6025522231840322E-2</v>
      </c>
      <c r="V131" s="84">
        <f>SUM(V67/V71)</f>
        <v>9.589662081239296E-2</v>
      </c>
      <c r="W131" s="84"/>
      <c r="X131" s="84">
        <f>SUM(X67/X71)</f>
        <v>9.8871144023994897E-2</v>
      </c>
      <c r="Y131" s="84">
        <f>SUM(Y67/Y71)</f>
        <v>3.7893758126832176E-2</v>
      </c>
      <c r="Z131" s="84"/>
      <c r="AA131" s="84"/>
      <c r="AB131" s="84">
        <f>SUM(AB67/AB71)</f>
        <v>1.3634796953691401E-2</v>
      </c>
    </row>
    <row r="132" spans="1:28">
      <c r="A132" s="59" t="s">
        <v>161</v>
      </c>
      <c r="B132" s="84">
        <f>SUM(B71/B74)</f>
        <v>1.9628962652680489E-2</v>
      </c>
      <c r="C132" s="84">
        <f t="shared" ref="C132:Q132" si="21">SUM(C71/C74)</f>
        <v>2.3245543663294656E-2</v>
      </c>
      <c r="D132" s="84">
        <f t="shared" si="21"/>
        <v>4.2580485227177819E-2</v>
      </c>
      <c r="E132" s="84">
        <f t="shared" si="21"/>
        <v>3.430753852952776E-2</v>
      </c>
      <c r="F132" s="84">
        <f>SUM(F71/F74)</f>
        <v>2.6945890128046261E-2</v>
      </c>
      <c r="G132" s="84">
        <f t="shared" si="21"/>
        <v>5.8791395503741573E-2</v>
      </c>
      <c r="H132" s="84">
        <f t="shared" si="21"/>
        <v>4.3564771048744462E-2</v>
      </c>
      <c r="I132" s="84">
        <f t="shared" si="21"/>
        <v>1.352295447927788E-2</v>
      </c>
      <c r="J132" s="84">
        <f t="shared" si="21"/>
        <v>5.9566426128998831E-2</v>
      </c>
      <c r="K132" s="84">
        <f t="shared" si="21"/>
        <v>6.18501399074744E-2</v>
      </c>
      <c r="L132" s="84">
        <f t="shared" si="21"/>
        <v>7.4742199107899185E-2</v>
      </c>
      <c r="M132" s="84"/>
      <c r="N132" s="84">
        <f t="shared" si="21"/>
        <v>2.3891641566498836E-2</v>
      </c>
      <c r="O132" s="84">
        <f t="shared" si="21"/>
        <v>2.2841471400565607E-2</v>
      </c>
      <c r="P132" s="84">
        <f t="shared" si="21"/>
        <v>3.4786710967703888E-2</v>
      </c>
      <c r="Q132" s="84">
        <f t="shared" si="21"/>
        <v>4.7507563313992189E-2</v>
      </c>
      <c r="R132" s="84">
        <f>SUM(R71/R74)</f>
        <v>4.0138393690965432E-3</v>
      </c>
      <c r="S132" s="84">
        <f>SUM(S71/S74)</f>
        <v>2.5974833013993816E-2</v>
      </c>
      <c r="T132" s="84">
        <f>SUM(T71/T74)</f>
        <v>2.46502944181194E-2</v>
      </c>
      <c r="U132" s="84">
        <f>SUM(U71/U74)</f>
        <v>9.7269121519354768E-2</v>
      </c>
      <c r="V132" s="84" t="e">
        <f>SUM(V71/V74)</f>
        <v>#DIV/0!</v>
      </c>
      <c r="W132" s="84"/>
      <c r="X132" s="84">
        <f>SUM(X71/X74)</f>
        <v>3.728926731655488E-2</v>
      </c>
      <c r="Y132" s="84">
        <f>SUM(Y71/Y74)</f>
        <v>3.8525839500611454E-2</v>
      </c>
      <c r="Z132" s="84"/>
      <c r="AA132" s="84"/>
      <c r="AB132" s="84">
        <f>SUM(AB71/AB74)</f>
        <v>5.7358633283341294E-2</v>
      </c>
    </row>
    <row r="133" spans="1:28" s="4" customFormat="1">
      <c r="A133" s="59" t="s">
        <v>162</v>
      </c>
      <c r="B133" s="78">
        <f>SUM(B12/B24)</f>
        <v>315.74525745257455</v>
      </c>
      <c r="C133" s="78">
        <f>SUM(C12/C24)</f>
        <v>334.00560224089634</v>
      </c>
      <c r="D133" s="78">
        <f>SUM(D12/D24)</f>
        <v>278.10472396129768</v>
      </c>
      <c r="E133" s="78">
        <f t="shared" ref="E133:Q133" si="22">SUM(E12/E24)</f>
        <v>250.40983606557378</v>
      </c>
      <c r="F133" s="78">
        <f t="shared" si="22"/>
        <v>218.49315068493152</v>
      </c>
      <c r="G133" s="78">
        <f t="shared" si="22"/>
        <v>184.68418110676356</v>
      </c>
      <c r="H133" s="78">
        <f t="shared" si="22"/>
        <v>110.86956521739131</v>
      </c>
      <c r="I133" s="78">
        <f t="shared" si="22"/>
        <v>283.70967741935482</v>
      </c>
      <c r="J133" s="78">
        <f t="shared" si="22"/>
        <v>148.32432432432432</v>
      </c>
      <c r="K133" s="78">
        <f t="shared" si="22"/>
        <v>206.27604166666666</v>
      </c>
      <c r="L133" s="78">
        <f t="shared" si="22"/>
        <v>194.3918918918919</v>
      </c>
      <c r="M133" s="78"/>
      <c r="N133" s="78">
        <f>SUM(N12/N24)</f>
        <v>251.14345114345113</v>
      </c>
      <c r="O133" s="78">
        <f>SUM(O12/O24)</f>
        <v>185.42590431738623</v>
      </c>
      <c r="P133" s="78">
        <f t="shared" si="22"/>
        <v>193.90804597701151</v>
      </c>
      <c r="Q133" s="78">
        <f t="shared" si="22"/>
        <v>170.18421052631578</v>
      </c>
      <c r="R133" s="78">
        <f>SUM(R12/R24)</f>
        <v>664.71291866028707</v>
      </c>
      <c r="S133" s="78">
        <f>SUM(S12/S24)</f>
        <v>122</v>
      </c>
      <c r="T133" s="78">
        <f>SUM(T12/T24)</f>
        <v>272.6829268292683</v>
      </c>
      <c r="U133" s="78">
        <f>SUM(U12/U24)</f>
        <v>121.41285714285713</v>
      </c>
      <c r="V133" s="78">
        <f>SUM(V12/V24)</f>
        <v>141.88235294117646</v>
      </c>
      <c r="W133" s="78"/>
      <c r="X133" s="78">
        <f>SUM(X12/X24)</f>
        <v>231.01639344262298</v>
      </c>
      <c r="Y133" s="78">
        <f>SUM(Y12/Y24)</f>
        <v>212.4187082405345</v>
      </c>
      <c r="Z133" s="78"/>
      <c r="AA133" s="78"/>
      <c r="AB133" s="78">
        <f>SUM(AB12/AB24)</f>
        <v>203.32662692498761</v>
      </c>
    </row>
    <row r="134" spans="1:28" s="4" customFormat="1">
      <c r="A134" s="59" t="s">
        <v>163</v>
      </c>
      <c r="B134" s="78">
        <f t="shared" ref="B134:L134" si="23">SUM(B49/B12)</f>
        <v>9.9337395931679691</v>
      </c>
      <c r="C134" s="78">
        <f t="shared" si="23"/>
        <v>9.288996980878899</v>
      </c>
      <c r="D134" s="78">
        <f t="shared" si="23"/>
        <v>29.190389456234779</v>
      </c>
      <c r="E134" s="78">
        <f t="shared" si="23"/>
        <v>18.348281505728313</v>
      </c>
      <c r="F134" s="78">
        <f t="shared" si="23"/>
        <v>70.054545454545448</v>
      </c>
      <c r="G134" s="78">
        <f t="shared" si="23"/>
        <v>22.738044794188863</v>
      </c>
      <c r="H134" s="78">
        <f t="shared" si="23"/>
        <v>73.71764705882353</v>
      </c>
      <c r="I134" s="78">
        <f t="shared" si="23"/>
        <v>7.2620807276861852</v>
      </c>
      <c r="J134" s="78">
        <f t="shared" si="23"/>
        <v>13.952137998056365</v>
      </c>
      <c r="K134" s="78">
        <f t="shared" si="23"/>
        <v>18.125236712536296</v>
      </c>
      <c r="L134" s="78">
        <f t="shared" si="23"/>
        <v>25.533889468196037</v>
      </c>
      <c r="M134" s="78"/>
      <c r="N134" s="78">
        <f t="shared" ref="N134:V134" si="24">SUM(N49/N12)</f>
        <v>6.7069536423841063</v>
      </c>
      <c r="O134" s="78">
        <f t="shared" si="24"/>
        <v>6.9221571958970491</v>
      </c>
      <c r="P134" s="78">
        <f t="shared" si="24"/>
        <v>16.004742145820984</v>
      </c>
      <c r="Q134" s="78">
        <f t="shared" si="24"/>
        <v>30.6585743002938</v>
      </c>
      <c r="R134" s="78">
        <f t="shared" si="24"/>
        <v>2.1839121828324637</v>
      </c>
      <c r="S134" s="78">
        <f t="shared" si="24"/>
        <v>12.78688524590164</v>
      </c>
      <c r="T134" s="78">
        <f t="shared" si="24"/>
        <v>12.254025044722718</v>
      </c>
      <c r="U134" s="78">
        <f t="shared" si="24"/>
        <v>25.710739036816531</v>
      </c>
      <c r="V134" s="78">
        <f t="shared" si="24"/>
        <v>59.372719734660031</v>
      </c>
      <c r="W134" s="78"/>
      <c r="X134" s="78">
        <f>SUM(X49/X12)</f>
        <v>26.637986091399373</v>
      </c>
      <c r="Y134" s="78">
        <f>SUM(Y49/Y12)</f>
        <v>33.579516859587315</v>
      </c>
      <c r="Z134" s="78"/>
      <c r="AA134" s="78"/>
      <c r="AB134" s="78">
        <f>SUM(AB49/AB12)</f>
        <v>26.221822077638091</v>
      </c>
    </row>
    <row r="135" spans="1:28" s="4" customFormat="1">
      <c r="A135" s="59" t="s">
        <v>164</v>
      </c>
      <c r="B135" s="78">
        <f t="shared" ref="B135:L135" si="25">SUM(B49/B33)</f>
        <v>0.54989737352236878</v>
      </c>
      <c r="C135" s="78">
        <f t="shared" si="25"/>
        <v>0.78440009631318786</v>
      </c>
      <c r="D135" s="78">
        <f t="shared" si="25"/>
        <v>0.99979672232269279</v>
      </c>
      <c r="E135" s="78">
        <f t="shared" si="25"/>
        <v>0.33295120430043657</v>
      </c>
      <c r="F135" s="78">
        <f t="shared" si="25"/>
        <v>1.7241235649919764</v>
      </c>
      <c r="G135" s="78">
        <f t="shared" si="25"/>
        <v>0.91527271841230007</v>
      </c>
      <c r="H135" s="78">
        <f t="shared" si="25"/>
        <v>0.4370103452284087</v>
      </c>
      <c r="I135" s="78">
        <f t="shared" si="25"/>
        <v>0.46375022690143403</v>
      </c>
      <c r="J135" s="78">
        <f t="shared" si="25"/>
        <v>0.7206661144994102</v>
      </c>
      <c r="K135" s="78">
        <f t="shared" si="25"/>
        <v>0.87191032681779934</v>
      </c>
      <c r="L135" s="78">
        <f t="shared" si="25"/>
        <v>0.64670358208692436</v>
      </c>
      <c r="M135" s="78"/>
      <c r="N135" s="78">
        <f t="shared" ref="N135:V135" si="26">SUM(N49/N33)</f>
        <v>0.52658260756531916</v>
      </c>
      <c r="O135" s="78">
        <f t="shared" si="26"/>
        <v>0.21502854015169287</v>
      </c>
      <c r="P135" s="78">
        <f t="shared" si="26"/>
        <v>0.37709497206703912</v>
      </c>
      <c r="Q135" s="78">
        <f t="shared" si="26"/>
        <v>0.67028059499661929</v>
      </c>
      <c r="R135" s="78">
        <f t="shared" si="26"/>
        <v>1.3029847541335624</v>
      </c>
      <c r="S135" s="78">
        <f t="shared" si="26"/>
        <v>0.24801271860095389</v>
      </c>
      <c r="T135" s="78">
        <f t="shared" si="26"/>
        <v>0.31485567199852915</v>
      </c>
      <c r="U135" s="78">
        <f t="shared" si="26"/>
        <v>0.16723274964795201</v>
      </c>
      <c r="V135" s="78">
        <f t="shared" si="26"/>
        <v>0.77574821917066172</v>
      </c>
      <c r="W135" s="78"/>
      <c r="X135" s="78">
        <f>SUM(X49/X33)</f>
        <v>0.68878470804644099</v>
      </c>
      <c r="Y135" s="78">
        <f>SUM(Y49/Y33)</f>
        <v>0.9094647167400256</v>
      </c>
      <c r="Z135" s="78"/>
      <c r="AA135" s="78"/>
      <c r="AB135" s="78">
        <f>SUM(AB49/AB33)</f>
        <v>2.2896488458420445</v>
      </c>
    </row>
    <row r="136" spans="1:28" s="4" customFormat="1">
      <c r="A136" s="59" t="s">
        <v>165</v>
      </c>
      <c r="B136" s="78">
        <f t="shared" ref="B136:L136" si="27">SUM(B71/B49)</f>
        <v>24.090583905026872</v>
      </c>
      <c r="C136" s="78">
        <f t="shared" si="27"/>
        <v>21.451580867084378</v>
      </c>
      <c r="D136" s="78">
        <f t="shared" si="27"/>
        <v>11.792046721305729</v>
      </c>
      <c r="E136" s="78">
        <f t="shared" si="27"/>
        <v>15.346451635922504</v>
      </c>
      <c r="F136" s="78">
        <f t="shared" si="27"/>
        <v>2.9191762800146774</v>
      </c>
      <c r="G136" s="78">
        <f t="shared" si="27"/>
        <v>15.715014009703633</v>
      </c>
      <c r="H136" s="78">
        <f t="shared" si="27"/>
        <v>7.8448106181508672</v>
      </c>
      <c r="I136" s="78">
        <f t="shared" si="27"/>
        <v>32.721230624706436</v>
      </c>
      <c r="J136" s="78">
        <f t="shared" si="27"/>
        <v>26.527426123600396</v>
      </c>
      <c r="K136" s="78">
        <f t="shared" si="27"/>
        <v>18.324242032259029</v>
      </c>
      <c r="L136" s="78">
        <f t="shared" si="27"/>
        <v>17.892042308163514</v>
      </c>
      <c r="M136" s="78"/>
      <c r="N136" s="78">
        <f t="shared" ref="N136:V136" si="28">SUM(N71/N49)</f>
        <v>27.070661565045668</v>
      </c>
      <c r="O136" s="78">
        <f t="shared" si="28"/>
        <v>40.20788363636364</v>
      </c>
      <c r="P136" s="78">
        <f t="shared" si="28"/>
        <v>21.760888888888889</v>
      </c>
      <c r="Q136" s="78">
        <f t="shared" si="28"/>
        <v>13.784701592281193</v>
      </c>
      <c r="R136" s="78">
        <f t="shared" si="28"/>
        <v>40.221324983520105</v>
      </c>
      <c r="S136" s="78">
        <f t="shared" si="28"/>
        <v>53.963717948717949</v>
      </c>
      <c r="T136" s="78">
        <f t="shared" si="28"/>
        <v>21.570766423357664</v>
      </c>
      <c r="U136" s="78">
        <f t="shared" si="28"/>
        <v>32.204402026424056</v>
      </c>
      <c r="V136" s="78">
        <f t="shared" si="28"/>
        <v>6.2385916889537523</v>
      </c>
      <c r="W136" s="78"/>
      <c r="X136" s="78">
        <f>SUM(X71/X49)</f>
        <v>14.392825984162821</v>
      </c>
      <c r="Y136" s="78">
        <f>SUM(Y71/Y49)</f>
        <v>10.719372525509886</v>
      </c>
      <c r="Z136" s="78"/>
      <c r="AA136" s="78"/>
      <c r="AB136" s="78">
        <f>SUM(AB71/AB49)</f>
        <v>11.002459818308875</v>
      </c>
    </row>
    <row r="137" spans="1:28" s="4" customFormat="1">
      <c r="A137" s="59" t="s">
        <v>166</v>
      </c>
      <c r="B137" s="78">
        <f t="shared" ref="B137:L137" si="29">SUM(B44/B12)</f>
        <v>1.1688267101536349</v>
      </c>
      <c r="C137" s="78">
        <f t="shared" si="29"/>
        <v>1.8344515263334451</v>
      </c>
      <c r="D137" s="78">
        <f t="shared" si="29"/>
        <v>3.2142930233510016</v>
      </c>
      <c r="E137" s="78">
        <f t="shared" si="29"/>
        <v>9.861211129296235</v>
      </c>
      <c r="F137" s="78">
        <f t="shared" si="29"/>
        <v>16.922884012539186</v>
      </c>
      <c r="G137" s="78">
        <f t="shared" si="29"/>
        <v>3.3911924939467313</v>
      </c>
      <c r="H137" s="78">
        <f t="shared" si="29"/>
        <v>4.091176470588235</v>
      </c>
      <c r="I137" s="78">
        <f t="shared" si="29"/>
        <v>3.8095508811824899</v>
      </c>
      <c r="J137" s="78">
        <f t="shared" si="29"/>
        <v>4.4749757045675409</v>
      </c>
      <c r="K137" s="78">
        <f t="shared" si="29"/>
        <v>3.4167763810485692</v>
      </c>
      <c r="L137" s="78">
        <f t="shared" si="29"/>
        <v>4.1511991657977063</v>
      </c>
      <c r="M137" s="78"/>
      <c r="N137" s="78">
        <f t="shared" ref="N137:V137" si="30">SUM(N44/N12)</f>
        <v>1.7595198675496688</v>
      </c>
      <c r="O137" s="78">
        <f t="shared" si="30"/>
        <v>4.8467686111635517</v>
      </c>
      <c r="P137" s="78">
        <f t="shared" si="30"/>
        <v>4.1493775933609962</v>
      </c>
      <c r="Q137" s="78">
        <f t="shared" si="30"/>
        <v>4.3510128343899801</v>
      </c>
      <c r="R137" s="78">
        <f t="shared" si="30"/>
        <v>1.2391578189670687</v>
      </c>
      <c r="S137" s="78">
        <f t="shared" si="30"/>
        <v>5.7377049180327866</v>
      </c>
      <c r="T137" s="78">
        <f t="shared" si="30"/>
        <v>4.0250447227191417</v>
      </c>
      <c r="U137" s="78">
        <f t="shared" si="30"/>
        <v>5.3294543999811745</v>
      </c>
      <c r="V137" s="78">
        <f t="shared" si="30"/>
        <v>2.5779436152570483</v>
      </c>
      <c r="W137" s="78"/>
      <c r="X137" s="78">
        <f>SUM(X44/X12)</f>
        <v>3.6877306273062729</v>
      </c>
      <c r="Y137" s="78">
        <f>SUM(Y44/Y12)</f>
        <v>3.6235530951182686</v>
      </c>
      <c r="Z137" s="78"/>
      <c r="AA137" s="78"/>
      <c r="AB137" s="78">
        <f>SUM(AB44/AB12)</f>
        <v>6.3347719807034748</v>
      </c>
    </row>
    <row r="138" spans="1:28">
      <c r="A138" s="59" t="s">
        <v>167</v>
      </c>
      <c r="B138" s="61">
        <f t="shared" ref="B138:L138" si="31">SUM(B46/B12)</f>
        <v>0.35404686293022058</v>
      </c>
      <c r="C138" s="61">
        <f t="shared" si="31"/>
        <v>0.6512915129151291</v>
      </c>
      <c r="D138" s="61">
        <f t="shared" si="31"/>
        <v>0.68559032396700981</v>
      </c>
      <c r="E138" s="61">
        <f t="shared" si="31"/>
        <v>0.97905073649754504</v>
      </c>
      <c r="F138" s="61">
        <f t="shared" si="31"/>
        <v>1.0112852664576804</v>
      </c>
      <c r="G138" s="61">
        <f t="shared" si="31"/>
        <v>1.0317796610169492</v>
      </c>
      <c r="H138" s="61">
        <f t="shared" si="31"/>
        <v>0.39509803921568626</v>
      </c>
      <c r="I138" s="61">
        <f t="shared" si="31"/>
        <v>0.11768050028425242</v>
      </c>
      <c r="J138" s="61">
        <f t="shared" si="31"/>
        <v>0.93391642371234207</v>
      </c>
      <c r="K138" s="61">
        <f t="shared" si="31"/>
        <v>0.72014716756542285</v>
      </c>
      <c r="L138" s="61">
        <f t="shared" si="31"/>
        <v>0.59419534237052485</v>
      </c>
      <c r="M138" s="61"/>
      <c r="N138" s="61">
        <f t="shared" ref="N138:V138" si="32">SUM(N46/N12)</f>
        <v>0.43915562913907286</v>
      </c>
      <c r="O138" s="61">
        <f t="shared" si="32"/>
        <v>0.22654332641117614</v>
      </c>
      <c r="P138" s="61">
        <f t="shared" si="32"/>
        <v>0.94842916419679901</v>
      </c>
      <c r="Q138" s="61">
        <f t="shared" si="32"/>
        <v>0.74949744858512446</v>
      </c>
      <c r="R138" s="61">
        <f t="shared" si="32"/>
        <v>1.2236818427208926E-2</v>
      </c>
      <c r="S138" s="61">
        <f t="shared" si="32"/>
        <v>1.639344262295082</v>
      </c>
      <c r="T138" s="61">
        <f t="shared" si="32"/>
        <v>0.98389982110912344</v>
      </c>
      <c r="U138" s="61">
        <f t="shared" si="32"/>
        <v>0.63796491310640202</v>
      </c>
      <c r="V138" s="61">
        <f t="shared" si="32"/>
        <v>0.49751243781094528</v>
      </c>
      <c r="W138" s="61"/>
      <c r="X138" s="61">
        <f>SUM(X46/X12)</f>
        <v>0.61435566278739706</v>
      </c>
      <c r="Y138" s="61">
        <f>SUM(Y46/Y12)</f>
        <v>0.89645193759436337</v>
      </c>
      <c r="Z138" s="61"/>
      <c r="AA138" s="61"/>
      <c r="AB138" s="61">
        <f>SUM(AB46/AB12)</f>
        <v>0.71549597907629303</v>
      </c>
    </row>
    <row r="139" spans="1:28">
      <c r="A139" s="59" t="s">
        <v>168</v>
      </c>
      <c r="B139" s="61">
        <f t="shared" ref="B139:L139" si="33">SUM(B107/B12)</f>
        <v>0.41419620633422027</v>
      </c>
      <c r="C139" s="61">
        <f t="shared" si="33"/>
        <v>0.74874203287487417</v>
      </c>
      <c r="D139" s="61">
        <f t="shared" si="33"/>
        <v>0.78022225405726209</v>
      </c>
      <c r="E139" s="61">
        <f t="shared" si="33"/>
        <v>0.7528641571194763</v>
      </c>
      <c r="F139" s="61">
        <f t="shared" si="33"/>
        <v>0.63699059561128524</v>
      </c>
      <c r="G139" s="61">
        <f t="shared" si="33"/>
        <v>0.78125</v>
      </c>
      <c r="H139" s="61">
        <f t="shared" si="33"/>
        <v>0.97254901960784312</v>
      </c>
      <c r="I139" s="61">
        <f t="shared" si="33"/>
        <v>0.37180216031836272</v>
      </c>
      <c r="J139" s="61">
        <f t="shared" si="33"/>
        <v>0.60738581146744408</v>
      </c>
      <c r="K139" s="61">
        <f t="shared" si="33"/>
        <v>0.43987952459105095</v>
      </c>
      <c r="L139" s="61">
        <f t="shared" si="33"/>
        <v>0.78971150503997223</v>
      </c>
      <c r="M139" s="61"/>
      <c r="N139" s="61">
        <f t="shared" ref="N139:V139" si="34">SUM(N107/N12)</f>
        <v>0.45405629139072845</v>
      </c>
      <c r="O139" s="61">
        <f t="shared" si="34"/>
        <v>0.50846391038952865</v>
      </c>
      <c r="P139" s="61">
        <f t="shared" si="34"/>
        <v>0.63070539419087135</v>
      </c>
      <c r="Q139" s="61">
        <f t="shared" si="34"/>
        <v>1.0213391062316375</v>
      </c>
      <c r="R139" s="61">
        <f t="shared" si="34"/>
        <v>7.284506028432608E-2</v>
      </c>
      <c r="S139" s="61">
        <f t="shared" si="34"/>
        <v>0</v>
      </c>
      <c r="T139" s="61">
        <f t="shared" si="34"/>
        <v>0.67307692307692313</v>
      </c>
      <c r="U139" s="61">
        <f t="shared" si="34"/>
        <v>1.0158961747990918</v>
      </c>
      <c r="V139" s="61">
        <f t="shared" si="34"/>
        <v>14.925373134328359</v>
      </c>
      <c r="W139" s="61"/>
      <c r="X139" s="61">
        <f>SUM(X107/X12)</f>
        <v>0.54555776326994032</v>
      </c>
      <c r="Y139" s="61">
        <f>SUM(Y107/Y12)</f>
        <v>0.73267908069115917</v>
      </c>
      <c r="Z139" s="61"/>
      <c r="AA139" s="61"/>
      <c r="AB139" s="61">
        <f>SUM(AB107/AB12)</f>
        <v>0.20828421449975751</v>
      </c>
    </row>
    <row r="140" spans="1:28">
      <c r="A140" s="59" t="s">
        <v>169</v>
      </c>
      <c r="B140" s="61">
        <f t="shared" ref="B140:L140" si="35">SUM(B109/B12)</f>
        <v>6.6861213629731353E-2</v>
      </c>
      <c r="C140" s="61">
        <f t="shared" si="35"/>
        <v>7.6484401207648434E-2</v>
      </c>
      <c r="D140" s="61">
        <f t="shared" si="35"/>
        <v>7.9610339111393078E-2</v>
      </c>
      <c r="E140" s="61">
        <f t="shared" si="35"/>
        <v>8.4124386252045824E-2</v>
      </c>
      <c r="F140" s="61">
        <f t="shared" si="35"/>
        <v>8.7774294670846395E-2</v>
      </c>
      <c r="G140" s="61">
        <f t="shared" si="35"/>
        <v>0.1085048426150121</v>
      </c>
      <c r="H140" s="61">
        <f t="shared" si="35"/>
        <v>7.4509803921568626E-2</v>
      </c>
      <c r="I140" s="61">
        <f t="shared" si="35"/>
        <v>2.8993746446844798E-2</v>
      </c>
      <c r="J140" s="61">
        <f t="shared" si="35"/>
        <v>7.2278911564625847E-2</v>
      </c>
      <c r="K140" s="61">
        <f t="shared" si="35"/>
        <v>8.3322812776164629E-2</v>
      </c>
      <c r="L140" s="61">
        <f t="shared" si="35"/>
        <v>7.4730622175877656E-2</v>
      </c>
      <c r="M140" s="61"/>
      <c r="N140" s="61">
        <f t="shared" ref="N140:V140" si="36">SUM(N109/N12)</f>
        <v>8.7334437086092717E-2</v>
      </c>
      <c r="O140" s="61">
        <f t="shared" si="36"/>
        <v>7.5514442137058713E-2</v>
      </c>
      <c r="P140" s="61">
        <f t="shared" si="36"/>
        <v>6.8168346176644926E-2</v>
      </c>
      <c r="Q140" s="61">
        <f t="shared" si="36"/>
        <v>9.8036183701871032E-2</v>
      </c>
      <c r="R140" s="61">
        <f t="shared" si="36"/>
        <v>2.8792513946373941E-3</v>
      </c>
      <c r="S140" s="61">
        <f t="shared" si="36"/>
        <v>7.4590163934426232E-2</v>
      </c>
      <c r="T140" s="61">
        <f t="shared" si="36"/>
        <v>6.7531305903398925E-2</v>
      </c>
      <c r="U140" s="61">
        <f t="shared" si="36"/>
        <v>6.6832178281895305E-2</v>
      </c>
      <c r="V140" s="61">
        <f t="shared" si="36"/>
        <v>0.14013266998341625</v>
      </c>
      <c r="W140" s="61"/>
      <c r="X140" s="61">
        <f>SUM(X109/X12)</f>
        <v>3.5481124042009649E-2</v>
      </c>
      <c r="Y140" s="61">
        <f>SUM(Y109/Y12)</f>
        <v>3.6487166582788125E-2</v>
      </c>
      <c r="Z140" s="61"/>
      <c r="AA140" s="61"/>
      <c r="AB140" s="61">
        <f>SUM(AB109/AB12)</f>
        <v>2.5409452560674228E-2</v>
      </c>
    </row>
    <row r="141" spans="1:28">
      <c r="A141" s="59" t="s">
        <v>310</v>
      </c>
      <c r="B141" s="61">
        <f t="shared" ref="B141:L141" si="37">SUM(B110/B24)</f>
        <v>4.078590785907859</v>
      </c>
      <c r="C141" s="61">
        <f t="shared" si="37"/>
        <v>6.7226890756302513</v>
      </c>
      <c r="D141" s="61">
        <f t="shared" si="37"/>
        <v>9.3625498007968133</v>
      </c>
      <c r="E141" s="61">
        <f t="shared" si="37"/>
        <v>6.8032786885245908</v>
      </c>
      <c r="F141" s="61">
        <f t="shared" si="37"/>
        <v>10</v>
      </c>
      <c r="G141" s="61">
        <f t="shared" si="37"/>
        <v>3.7451089994410283</v>
      </c>
      <c r="H141" s="61">
        <f t="shared" si="37"/>
        <v>7.3913043478260878</v>
      </c>
      <c r="I141" s="61">
        <f t="shared" si="37"/>
        <v>8.387096774193548</v>
      </c>
      <c r="J141" s="61">
        <f t="shared" si="37"/>
        <v>4.8288288288288292</v>
      </c>
      <c r="K141" s="61">
        <f t="shared" si="37"/>
        <v>2.4553571428571428</v>
      </c>
      <c r="L141" s="61">
        <f t="shared" si="37"/>
        <v>5.5405405405405412</v>
      </c>
      <c r="M141" s="61"/>
      <c r="N141" s="61">
        <f t="shared" ref="N141:V141" si="38">SUM(N110/N24)</f>
        <v>17.67151767151767</v>
      </c>
      <c r="O141" s="61">
        <f t="shared" si="38"/>
        <v>19.836639439906651</v>
      </c>
      <c r="P141" s="61">
        <f t="shared" si="38"/>
        <v>15.632183908045977</v>
      </c>
      <c r="Q141" s="61">
        <f t="shared" si="38"/>
        <v>9.2894736842105257</v>
      </c>
      <c r="R141" s="61">
        <f t="shared" si="38"/>
        <v>8.3732057416267942</v>
      </c>
      <c r="S141" s="61">
        <f t="shared" si="38"/>
        <v>8.6</v>
      </c>
      <c r="T141" s="61">
        <f t="shared" si="38"/>
        <v>13.475609756097562</v>
      </c>
      <c r="U141" s="61">
        <f t="shared" si="38"/>
        <v>1.1071428571428572</v>
      </c>
      <c r="V141" s="61">
        <f t="shared" si="38"/>
        <v>4.882352941176471</v>
      </c>
      <c r="W141" s="61"/>
      <c r="X141" s="61">
        <f>SUM(X110/X24)</f>
        <v>5.5737704918032787</v>
      </c>
      <c r="Y141" s="61">
        <f>SUM(Y110/Y24)</f>
        <v>6.9933184855233845</v>
      </c>
      <c r="Z141" s="61"/>
      <c r="AA141" s="61"/>
      <c r="AB141" s="61">
        <f>SUM(AB110/AB24)</f>
        <v>3.0178837555886737</v>
      </c>
    </row>
    <row r="142" spans="1:28">
      <c r="A142" s="59" t="s">
        <v>311</v>
      </c>
      <c r="B142" s="61">
        <f>SUM(B111/B110)</f>
        <v>0.51827242524916939</v>
      </c>
      <c r="C142" s="61">
        <f t="shared" ref="C142:R142" si="39">SUM(C111/C110)</f>
        <v>0.67500000000000004</v>
      </c>
      <c r="D142" s="61">
        <f t="shared" si="39"/>
        <v>0.42249240121580545</v>
      </c>
      <c r="E142" s="61">
        <f t="shared" si="39"/>
        <v>0.42168674698795183</v>
      </c>
      <c r="F142" s="61">
        <f t="shared" si="39"/>
        <v>0.69178082191780821</v>
      </c>
      <c r="G142" s="61">
        <f t="shared" si="39"/>
        <v>0.96641791044776115</v>
      </c>
      <c r="H142" s="61">
        <f t="shared" si="39"/>
        <v>1</v>
      </c>
      <c r="I142" s="61">
        <f t="shared" si="39"/>
        <v>1</v>
      </c>
      <c r="J142" s="61">
        <f t="shared" si="39"/>
        <v>0.66417910447761197</v>
      </c>
      <c r="K142" s="61">
        <f t="shared" si="39"/>
        <v>1</v>
      </c>
      <c r="L142" s="61">
        <f t="shared" si="39"/>
        <v>1</v>
      </c>
      <c r="M142" s="61"/>
      <c r="N142" s="61">
        <f t="shared" si="39"/>
        <v>1</v>
      </c>
      <c r="O142" s="61">
        <f t="shared" si="39"/>
        <v>0.66176470588235292</v>
      </c>
      <c r="P142" s="61">
        <f t="shared" si="39"/>
        <v>0.36764705882352944</v>
      </c>
      <c r="Q142" s="61">
        <f>SUM(Q111/Q110)</f>
        <v>1</v>
      </c>
      <c r="R142" s="61">
        <f t="shared" si="39"/>
        <v>1</v>
      </c>
      <c r="S142" s="61">
        <f>SUM(S111/S110)</f>
        <v>0.7441860465116279</v>
      </c>
      <c r="T142" s="61">
        <f>SUM(T111/T110)</f>
        <v>0.36651583710407237</v>
      </c>
      <c r="U142" s="61">
        <f>SUM(U111/U110)</f>
        <v>0.8193548387096774</v>
      </c>
      <c r="V142" s="61">
        <f>SUM(V111/V110)</f>
        <v>0.72289156626506024</v>
      </c>
      <c r="W142" s="61"/>
      <c r="X142" s="61">
        <f>SUM(X111/X110)</f>
        <v>0.77941176470588236</v>
      </c>
      <c r="Y142" s="61">
        <f>SUM(Y111/Y110)</f>
        <v>0.95541401273885351</v>
      </c>
      <c r="Z142" s="61"/>
      <c r="AA142" s="61"/>
      <c r="AB142" s="61">
        <f>SUM(AB111/AB110)</f>
        <v>1</v>
      </c>
    </row>
    <row r="143" spans="1:28">
      <c r="A143" s="81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</row>
    <row r="144" spans="1:28" s="16" customFormat="1" ht="12.75">
      <c r="A144" s="30" t="s">
        <v>267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4"/>
    </row>
    <row r="145" spans="1:28" ht="12.75">
      <c r="A145" t="s">
        <v>301</v>
      </c>
      <c r="B145" s="12"/>
      <c r="C145" s="12"/>
      <c r="D145" s="12"/>
    </row>
    <row r="146" spans="1:28" ht="12.75">
      <c r="A146"/>
      <c r="B146" s="12"/>
      <c r="C146" s="12"/>
      <c r="D146" s="12"/>
    </row>
    <row r="147" spans="1:28">
      <c r="A147" s="20" t="s">
        <v>282</v>
      </c>
      <c r="B147" s="13"/>
      <c r="C147" s="13"/>
      <c r="D147" s="13"/>
    </row>
    <row r="148" spans="1:28">
      <c r="A148" s="18" t="s">
        <v>281</v>
      </c>
      <c r="B148" s="13"/>
      <c r="C148" s="13"/>
      <c r="D148" s="13"/>
    </row>
    <row r="149" spans="1:28" s="24" customFormat="1">
      <c r="A149" s="20" t="s">
        <v>289</v>
      </c>
      <c r="B149" s="21"/>
      <c r="C149" s="21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3"/>
      <c r="AB149" s="22"/>
    </row>
    <row r="150" spans="1:28">
      <c r="A150" s="18" t="s">
        <v>268</v>
      </c>
      <c r="B150" s="13"/>
      <c r="C150" s="13"/>
      <c r="D150" s="13"/>
    </row>
    <row r="151" spans="1:28">
      <c r="A151" s="18" t="s">
        <v>300</v>
      </c>
      <c r="B151" s="13"/>
      <c r="C151" s="13"/>
      <c r="D151" s="13"/>
    </row>
    <row r="152" spans="1:28" s="24" customFormat="1" ht="12.75">
      <c r="A152" s="25" t="s">
        <v>274</v>
      </c>
      <c r="B152" s="26"/>
      <c r="C152" s="26"/>
      <c r="D152" s="26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7"/>
      <c r="Z152" s="22"/>
      <c r="AA152" s="23"/>
      <c r="AB152" s="22"/>
    </row>
    <row r="153" spans="1:28" ht="12.75">
      <c r="A153" s="18" t="s">
        <v>272</v>
      </c>
      <c r="B153" s="12"/>
      <c r="C153" s="12"/>
      <c r="D153" s="12"/>
    </row>
    <row r="154" spans="1:28" ht="12.75">
      <c r="A154" s="18" t="s">
        <v>273</v>
      </c>
      <c r="B154" s="12"/>
      <c r="C154" s="12"/>
      <c r="D154" s="12"/>
    </row>
    <row r="155" spans="1:28" s="24" customFormat="1">
      <c r="A155" s="20" t="s">
        <v>290</v>
      </c>
      <c r="B155" s="21"/>
      <c r="C155" s="21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8"/>
      <c r="Z155" s="22"/>
      <c r="AA155" s="23"/>
      <c r="AB155" s="22"/>
    </row>
    <row r="156" spans="1:28">
      <c r="A156" s="18" t="s">
        <v>299</v>
      </c>
      <c r="B156" s="13"/>
      <c r="C156" s="13"/>
      <c r="D156" s="13"/>
      <c r="Y156" s="4"/>
    </row>
    <row r="157" spans="1:28">
      <c r="A157" s="18" t="s">
        <v>276</v>
      </c>
      <c r="B157" s="13"/>
      <c r="C157" s="13"/>
      <c r="D157" s="13"/>
      <c r="Y157" s="4"/>
    </row>
    <row r="158" spans="1:28">
      <c r="A158" s="18" t="s">
        <v>275</v>
      </c>
      <c r="B158" s="13"/>
      <c r="C158" s="13"/>
      <c r="D158" s="13"/>
      <c r="Y158" s="4"/>
    </row>
    <row r="159" spans="1:28">
      <c r="A159" s="18" t="s">
        <v>278</v>
      </c>
      <c r="B159" s="13"/>
      <c r="C159" s="13"/>
      <c r="D159" s="13"/>
      <c r="Y159" s="4"/>
    </row>
    <row r="160" spans="1:28">
      <c r="A160" s="18" t="s">
        <v>277</v>
      </c>
      <c r="B160" s="13"/>
      <c r="C160" s="13"/>
      <c r="D160" s="13"/>
      <c r="Y160" s="4"/>
    </row>
    <row r="161" spans="1:28" s="24" customFormat="1">
      <c r="A161" s="24" t="s">
        <v>329</v>
      </c>
      <c r="B161" s="21"/>
      <c r="C161" s="21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9"/>
      <c r="Z161" s="22"/>
      <c r="AA161" s="23"/>
      <c r="AB161" s="22"/>
    </row>
    <row r="162" spans="1:28">
      <c r="A162" s="19" t="s">
        <v>285</v>
      </c>
      <c r="B162" s="13"/>
      <c r="C162" s="13"/>
      <c r="D162" s="13"/>
      <c r="Y162" s="4"/>
    </row>
    <row r="163" spans="1:28">
      <c r="A163" s="18" t="s">
        <v>286</v>
      </c>
      <c r="B163" s="13"/>
      <c r="C163" s="13"/>
      <c r="D163" s="13"/>
      <c r="Y163" s="4"/>
    </row>
    <row r="164" spans="1:28">
      <c r="A164" s="18" t="s">
        <v>315</v>
      </c>
      <c r="B164" s="13"/>
      <c r="C164" s="13"/>
      <c r="D164" s="13"/>
    </row>
    <row r="165" spans="1:28">
      <c r="A165" s="18" t="s">
        <v>287</v>
      </c>
      <c r="B165" s="13"/>
      <c r="C165" s="13"/>
      <c r="D165" s="13"/>
    </row>
    <row r="166" spans="1:28">
      <c r="A166" s="18" t="s">
        <v>288</v>
      </c>
      <c r="B166" s="13"/>
      <c r="C166" s="13"/>
      <c r="D166" s="13"/>
    </row>
    <row r="167" spans="1:28">
      <c r="A167" s="42" t="s">
        <v>316</v>
      </c>
      <c r="B167" s="13"/>
      <c r="C167" s="13"/>
      <c r="D167" s="13"/>
    </row>
    <row r="168" spans="1:28" s="24" customFormat="1">
      <c r="A168" s="20" t="s">
        <v>330</v>
      </c>
      <c r="B168" s="21"/>
      <c r="C168" s="21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3"/>
      <c r="AB168" s="22"/>
    </row>
    <row r="169" spans="1:28">
      <c r="A169" s="18" t="s">
        <v>283</v>
      </c>
      <c r="B169" s="13"/>
      <c r="C169" s="13"/>
      <c r="D169" s="13"/>
    </row>
    <row r="170" spans="1:28">
      <c r="A170" s="17"/>
      <c r="B170" s="13"/>
      <c r="C170" s="13"/>
      <c r="D170" s="13"/>
    </row>
  </sheetData>
  <phoneticPr fontId="4" type="noConversion"/>
  <printOptions gridLines="1"/>
  <pageMargins left="0.6" right="0.5" top="1.25" bottom="1.25" header="0.48" footer="0.53"/>
  <pageSetup pageOrder="overThenDown" orientation="landscape" r:id="rId1"/>
  <headerFooter alignWithMargins="0">
    <oddHeader>&amp;C&amp;"Bookman Old Style,Bold Italic"&amp;18
CPSLD LIBRARY SURVEY 2001-2002</oddHeader>
    <oddFooter>&amp;L&amp;8CPSLD Stats Report 2001-2002
&amp;D&amp;CPage &amp;P</oddFooter>
  </headerFooter>
  <rowBreaks count="2" manualBreakCount="2">
    <brk id="42" max="65535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topLeftCell="A48" zoomScale="50" workbookViewId="0">
      <selection activeCell="M142" sqref="M142"/>
    </sheetView>
  </sheetViews>
  <sheetFormatPr defaultRowHeight="12.75"/>
  <cols>
    <col min="1" max="1" width="11.7109375" customWidth="1"/>
    <col min="11" max="11" width="10" customWidth="1"/>
    <col min="12" max="12" width="8.85546875" customWidth="1"/>
  </cols>
  <sheetData>
    <row r="1" s="1" customFormat="1" ht="11.25"/>
    <row r="40" spans="1:10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J41" s="2"/>
    </row>
    <row r="42" spans="1:10">
      <c r="J42" s="2"/>
    </row>
    <row r="80" spans="1:10">
      <c r="A80" s="1"/>
      <c r="B80" s="2"/>
      <c r="C80" s="2"/>
      <c r="D80" s="2"/>
      <c r="E80" s="2"/>
      <c r="F80" s="2"/>
      <c r="G80" s="2"/>
      <c r="H80" s="2"/>
      <c r="I80" s="2"/>
      <c r="J80" s="2"/>
    </row>
    <row r="82" spans="1:5">
      <c r="A82" s="1"/>
      <c r="B82" s="2"/>
      <c r="C82" s="2"/>
      <c r="D82" s="2"/>
      <c r="E82" s="2"/>
    </row>
    <row r="83" spans="1:5">
      <c r="A83" s="1"/>
      <c r="B83" s="2"/>
      <c r="C83" s="2"/>
      <c r="D83" s="2"/>
      <c r="E83" s="2"/>
    </row>
    <row r="84" spans="1:5">
      <c r="A84" s="1"/>
      <c r="B84" s="2"/>
      <c r="C84" s="2"/>
      <c r="D84" s="2"/>
      <c r="E84" s="2"/>
    </row>
    <row r="85" spans="1:5">
      <c r="A85" s="1"/>
      <c r="B85" s="2"/>
      <c r="C85" s="2"/>
      <c r="D85" s="2"/>
      <c r="E85" s="2"/>
    </row>
    <row r="86" spans="1:5">
      <c r="A86" s="1"/>
      <c r="B86" s="2"/>
      <c r="C86" s="2"/>
      <c r="D86" s="2"/>
      <c r="E86" s="2"/>
    </row>
    <row r="87" spans="1:5">
      <c r="A87" s="1"/>
      <c r="B87" s="2"/>
      <c r="C87" s="2"/>
      <c r="D87" s="2"/>
      <c r="E87" s="2"/>
    </row>
    <row r="88" spans="1:5">
      <c r="A88" s="1"/>
      <c r="B88" s="2"/>
      <c r="C88" s="2"/>
      <c r="D88" s="2"/>
      <c r="E88" s="2"/>
    </row>
    <row r="89" spans="1:5">
      <c r="A89" s="1"/>
      <c r="B89" s="2"/>
      <c r="C89" s="2"/>
      <c r="D89" s="2"/>
      <c r="E89" s="2"/>
    </row>
    <row r="90" spans="1:5">
      <c r="A90" s="1"/>
      <c r="B90" s="2"/>
      <c r="C90" s="2"/>
      <c r="D90" s="2"/>
      <c r="E90" s="2"/>
    </row>
    <row r="91" spans="1:5">
      <c r="A91" s="1"/>
      <c r="B91" s="2"/>
      <c r="C91" s="2"/>
      <c r="D91" s="2"/>
      <c r="E91" s="2"/>
    </row>
    <row r="92" spans="1:5">
      <c r="A92" s="1"/>
      <c r="B92" s="2"/>
      <c r="C92" s="2"/>
      <c r="D92" s="2"/>
      <c r="E92" s="2"/>
    </row>
    <row r="93" spans="1:5">
      <c r="A93" s="1"/>
      <c r="B93" s="2"/>
      <c r="C93" s="2"/>
      <c r="D93" s="2"/>
      <c r="E93" s="2"/>
    </row>
    <row r="94" spans="1:5">
      <c r="A94" s="1"/>
      <c r="B94" s="2"/>
      <c r="C94" s="2"/>
      <c r="D94" s="2"/>
      <c r="E94" s="2"/>
    </row>
    <row r="95" spans="1:5">
      <c r="A95" s="1"/>
      <c r="B95" s="2"/>
      <c r="C95" s="2"/>
      <c r="D95" s="2"/>
      <c r="E95" s="2"/>
    </row>
    <row r="96" spans="1:5">
      <c r="A96" s="1"/>
      <c r="B96" s="2"/>
      <c r="C96" s="2"/>
      <c r="D96" s="2"/>
      <c r="E96" s="2"/>
    </row>
    <row r="97" spans="1:5">
      <c r="A97" s="1"/>
      <c r="B97" s="2"/>
      <c r="C97" s="2"/>
      <c r="D97" s="2"/>
      <c r="E97" s="2"/>
    </row>
    <row r="98" spans="1:5">
      <c r="A98" s="1"/>
      <c r="B98" s="2"/>
      <c r="C98" s="2"/>
      <c r="D98" s="2"/>
      <c r="E98" s="2"/>
    </row>
    <row r="99" spans="1:5">
      <c r="A99" s="1"/>
      <c r="B99" s="2"/>
      <c r="C99" s="2"/>
      <c r="D99" s="2"/>
      <c r="E99" s="2"/>
    </row>
    <row r="100" spans="1:5">
      <c r="A100" s="1"/>
      <c r="B100" s="2"/>
      <c r="C100" s="2"/>
      <c r="D100" s="2"/>
      <c r="E100" s="2"/>
    </row>
    <row r="101" spans="1:5">
      <c r="A101" s="1"/>
      <c r="B101" s="2"/>
      <c r="C101" s="2"/>
      <c r="D101" s="2"/>
      <c r="E101" s="2"/>
    </row>
    <row r="102" spans="1:5">
      <c r="A102" s="1"/>
      <c r="B102" s="2"/>
      <c r="C102" s="2"/>
      <c r="D102" s="2"/>
      <c r="E102" s="2"/>
    </row>
    <row r="103" spans="1:5">
      <c r="A103" s="1"/>
      <c r="B103" s="2"/>
      <c r="C103" s="2"/>
      <c r="D103" s="2"/>
      <c r="E103" s="2"/>
    </row>
    <row r="113" spans="1:10" ht="15" customHeight="1"/>
    <row r="114" spans="1:10" ht="15" customHeight="1"/>
    <row r="116" spans="1:10">
      <c r="A116" s="1"/>
      <c r="B116" s="2"/>
      <c r="C116" s="2"/>
      <c r="D116" s="2"/>
      <c r="E116" s="2"/>
      <c r="F116" s="2"/>
      <c r="G116" s="2"/>
      <c r="H116" s="2"/>
      <c r="I116" s="2"/>
      <c r="J116" s="2"/>
    </row>
    <row r="153" spans="1:5">
      <c r="A153" s="1"/>
      <c r="B153" s="2"/>
      <c r="C153" s="2"/>
      <c r="D153" s="2"/>
      <c r="E153" s="2"/>
    </row>
  </sheetData>
  <phoneticPr fontId="4" type="noConversion"/>
  <printOptions horizontalCentered="1" verticalCentered="1"/>
  <pageMargins left="1" right="1" top="1" bottom="1" header="0.5" footer="0.5"/>
  <pageSetup scale="95" orientation="landscape" horizontalDpi="4294967292" r:id="rId1"/>
  <headerFooter alignWithMargins="0">
    <oddFooter>&amp;L&amp;8CPSLD Stats Report  2001-2002
&amp;D</oddFooter>
  </headerFooter>
  <rowBreaks count="2" manualBreakCount="2">
    <brk id="37" max="16383" man="1"/>
    <brk id="1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35" sqref="E35"/>
    </sheetView>
  </sheetViews>
  <sheetFormatPr defaultRowHeight="12.75"/>
  <cols>
    <col min="1" max="1" width="13" customWidth="1"/>
    <col min="5" max="5" width="28.85546875" customWidth="1"/>
    <col min="6" max="6" width="19.7109375" hidden="1" customWidth="1"/>
    <col min="7" max="7" width="14.42578125" hidden="1" customWidth="1"/>
  </cols>
  <sheetData>
    <row r="1" spans="1:9" s="11" customFormat="1" ht="50.25" customHeight="1">
      <c r="A1" s="85" t="s">
        <v>170</v>
      </c>
      <c r="B1" s="85"/>
      <c r="C1" s="85"/>
      <c r="D1" s="85"/>
      <c r="E1" s="85"/>
      <c r="F1" s="85"/>
      <c r="G1" s="85"/>
      <c r="H1" s="85"/>
      <c r="I1" s="85"/>
    </row>
    <row r="2" spans="1:9" ht="13.5" thickBot="1">
      <c r="A2" s="9"/>
      <c r="B2" s="9"/>
      <c r="C2" s="9"/>
      <c r="D2" s="9"/>
      <c r="E2" s="9"/>
      <c r="F2" s="9"/>
    </row>
    <row r="3" spans="1:9" ht="17.100000000000001" customHeight="1">
      <c r="B3" s="39" t="s">
        <v>0</v>
      </c>
      <c r="C3" s="37" t="s">
        <v>171</v>
      </c>
      <c r="D3" s="37"/>
      <c r="E3" s="38"/>
      <c r="F3" s="36"/>
      <c r="G3" s="31"/>
    </row>
    <row r="4" spans="1:9" ht="17.100000000000001" customHeight="1">
      <c r="B4" s="40" t="s">
        <v>218</v>
      </c>
      <c r="C4" s="32" t="s">
        <v>172</v>
      </c>
      <c r="D4" s="32"/>
      <c r="E4" s="34"/>
      <c r="F4" s="32"/>
      <c r="G4" s="34"/>
    </row>
    <row r="5" spans="1:9" ht="17.100000000000001" customHeight="1">
      <c r="B5" s="40" t="s">
        <v>2</v>
      </c>
      <c r="C5" s="32" t="s">
        <v>173</v>
      </c>
      <c r="D5" s="32"/>
      <c r="E5" s="34"/>
      <c r="F5" s="32"/>
      <c r="G5" s="34"/>
    </row>
    <row r="6" spans="1:9" ht="17.100000000000001" customHeight="1">
      <c r="B6" s="40" t="s">
        <v>219</v>
      </c>
      <c r="C6" s="32" t="s">
        <v>174</v>
      </c>
      <c r="D6" s="32"/>
      <c r="E6" s="34"/>
      <c r="F6" s="32"/>
      <c r="G6" s="34"/>
    </row>
    <row r="7" spans="1:9" ht="17.100000000000001" customHeight="1">
      <c r="B7" s="40" t="s">
        <v>4</v>
      </c>
      <c r="C7" s="32" t="s">
        <v>175</v>
      </c>
      <c r="D7" s="32"/>
      <c r="E7" s="34"/>
      <c r="F7" s="32"/>
      <c r="G7" s="34"/>
    </row>
    <row r="8" spans="1:9" ht="17.100000000000001" customHeight="1">
      <c r="B8" s="40" t="s">
        <v>220</v>
      </c>
      <c r="C8" s="32" t="s">
        <v>176</v>
      </c>
      <c r="D8" s="32"/>
      <c r="E8" s="34"/>
      <c r="F8" s="32"/>
      <c r="G8" s="34"/>
    </row>
    <row r="9" spans="1:9" ht="17.100000000000001" customHeight="1">
      <c r="B9" s="40" t="s">
        <v>221</v>
      </c>
      <c r="C9" s="32" t="s">
        <v>177</v>
      </c>
      <c r="D9" s="32"/>
      <c r="E9" s="34"/>
      <c r="F9" s="32"/>
      <c r="G9" s="34"/>
    </row>
    <row r="10" spans="1:9" ht="17.100000000000001" customHeight="1">
      <c r="B10" s="40" t="s">
        <v>222</v>
      </c>
      <c r="C10" s="32" t="s">
        <v>178</v>
      </c>
      <c r="D10" s="32"/>
      <c r="E10" s="34"/>
      <c r="F10" s="32"/>
      <c r="G10" s="34"/>
    </row>
    <row r="11" spans="1:9" ht="17.100000000000001" customHeight="1">
      <c r="B11" s="40" t="s">
        <v>223</v>
      </c>
      <c r="C11" s="32" t="s">
        <v>179</v>
      </c>
      <c r="D11" s="32"/>
      <c r="E11" s="34"/>
      <c r="F11" s="32"/>
      <c r="G11" s="34"/>
    </row>
    <row r="12" spans="1:9" ht="17.100000000000001" customHeight="1">
      <c r="B12" s="40" t="s">
        <v>6</v>
      </c>
      <c r="C12" s="32" t="s">
        <v>180</v>
      </c>
      <c r="D12" s="32"/>
      <c r="E12" s="34"/>
      <c r="F12" s="32"/>
      <c r="G12" s="34"/>
    </row>
    <row r="13" spans="1:9" ht="17.100000000000001" customHeight="1">
      <c r="B13" s="40" t="s">
        <v>7</v>
      </c>
      <c r="C13" s="32" t="s">
        <v>181</v>
      </c>
      <c r="D13" s="32"/>
      <c r="E13" s="34"/>
      <c r="F13" s="32"/>
      <c r="G13" s="34"/>
    </row>
    <row r="14" spans="1:9" ht="17.100000000000001" customHeight="1">
      <c r="B14" s="40" t="s">
        <v>224</v>
      </c>
      <c r="C14" s="32" t="s">
        <v>182</v>
      </c>
      <c r="D14" s="32"/>
      <c r="E14" s="34"/>
      <c r="F14" s="32"/>
      <c r="G14" s="34"/>
    </row>
    <row r="15" spans="1:9" ht="17.100000000000001" customHeight="1">
      <c r="B15" s="40" t="s">
        <v>9</v>
      </c>
      <c r="C15" s="32" t="s">
        <v>183</v>
      </c>
      <c r="D15" s="32"/>
      <c r="E15" s="34"/>
      <c r="F15" s="32"/>
      <c r="G15" s="34"/>
    </row>
    <row r="16" spans="1:9" ht="17.100000000000001" customHeight="1">
      <c r="B16" s="40" t="s">
        <v>225</v>
      </c>
      <c r="C16" s="32" t="s">
        <v>184</v>
      </c>
      <c r="D16" s="32"/>
      <c r="E16" s="34"/>
      <c r="F16" s="32"/>
      <c r="G16" s="34"/>
    </row>
    <row r="17" spans="2:7" ht="17.100000000000001" customHeight="1">
      <c r="B17" s="40" t="s">
        <v>11</v>
      </c>
      <c r="C17" s="32" t="s">
        <v>185</v>
      </c>
      <c r="D17" s="32"/>
      <c r="E17" s="34"/>
      <c r="F17" s="32"/>
      <c r="G17" s="34"/>
    </row>
    <row r="18" spans="2:7" ht="17.100000000000001" customHeight="1">
      <c r="B18" s="40" t="s">
        <v>226</v>
      </c>
      <c r="C18" s="32" t="s">
        <v>186</v>
      </c>
      <c r="D18" s="32"/>
      <c r="E18" s="34"/>
      <c r="F18" s="32"/>
      <c r="G18" s="34"/>
    </row>
    <row r="19" spans="2:7" ht="17.100000000000001" customHeight="1">
      <c r="B19" s="40" t="s">
        <v>227</v>
      </c>
      <c r="C19" s="32" t="s">
        <v>187</v>
      </c>
      <c r="D19" s="32"/>
      <c r="E19" s="34"/>
      <c r="F19" s="32"/>
      <c r="G19" s="34"/>
    </row>
    <row r="20" spans="2:7" ht="17.100000000000001" customHeight="1">
      <c r="B20" s="40" t="s">
        <v>14</v>
      </c>
      <c r="C20" s="32" t="s">
        <v>188</v>
      </c>
      <c r="D20" s="32"/>
      <c r="E20" s="34"/>
      <c r="F20" s="32"/>
      <c r="G20" s="34"/>
    </row>
    <row r="21" spans="2:7" ht="17.100000000000001" customHeight="1">
      <c r="B21" s="40" t="s">
        <v>228</v>
      </c>
      <c r="C21" s="32" t="s">
        <v>189</v>
      </c>
      <c r="D21" s="32"/>
      <c r="E21" s="34"/>
      <c r="F21" s="32"/>
      <c r="G21" s="34"/>
    </row>
    <row r="22" spans="2:7" ht="17.100000000000001" customHeight="1">
      <c r="B22" s="40" t="s">
        <v>16</v>
      </c>
      <c r="C22" s="32" t="s">
        <v>190</v>
      </c>
      <c r="D22" s="32"/>
      <c r="E22" s="34"/>
      <c r="F22" s="32"/>
      <c r="G22" s="34"/>
    </row>
    <row r="23" spans="2:7" ht="17.100000000000001" customHeight="1">
      <c r="B23" s="40" t="s">
        <v>17</v>
      </c>
      <c r="C23" s="32" t="s">
        <v>191</v>
      </c>
      <c r="D23" s="32"/>
      <c r="E23" s="34"/>
      <c r="F23" s="32"/>
      <c r="G23" s="34"/>
    </row>
    <row r="24" spans="2:7" ht="17.100000000000001" customHeight="1">
      <c r="B24" s="40" t="s">
        <v>18</v>
      </c>
      <c r="C24" s="32" t="s">
        <v>192</v>
      </c>
      <c r="D24" s="32"/>
      <c r="E24" s="34"/>
      <c r="F24" s="32"/>
      <c r="G24" s="34"/>
    </row>
    <row r="25" spans="2:7" ht="17.100000000000001" customHeight="1">
      <c r="B25" s="40" t="s">
        <v>229</v>
      </c>
      <c r="C25" s="32" t="s">
        <v>193</v>
      </c>
      <c r="D25" s="32"/>
      <c r="E25" s="34"/>
      <c r="F25" s="32"/>
      <c r="G25" s="34"/>
    </row>
    <row r="26" spans="2:7" ht="17.100000000000001" customHeight="1">
      <c r="B26" s="40" t="s">
        <v>230</v>
      </c>
      <c r="C26" s="32" t="s">
        <v>194</v>
      </c>
      <c r="D26" s="32"/>
      <c r="E26" s="34"/>
      <c r="F26" s="32"/>
      <c r="G26" s="34"/>
    </row>
    <row r="27" spans="2:7" ht="17.100000000000001" customHeight="1">
      <c r="B27" s="40" t="s">
        <v>195</v>
      </c>
      <c r="C27" s="32" t="s">
        <v>196</v>
      </c>
      <c r="D27" s="32"/>
      <c r="E27" s="34"/>
      <c r="F27" s="32"/>
      <c r="G27" s="34"/>
    </row>
    <row r="28" spans="2:7" ht="17.100000000000001" customHeight="1">
      <c r="B28" s="40" t="s">
        <v>20</v>
      </c>
      <c r="C28" s="32" t="s">
        <v>197</v>
      </c>
      <c r="D28" s="32"/>
      <c r="E28" s="34"/>
      <c r="F28" s="32"/>
      <c r="G28" s="34"/>
    </row>
    <row r="29" spans="2:7" ht="17.100000000000001" customHeight="1" thickBot="1">
      <c r="B29" s="41" t="s">
        <v>231</v>
      </c>
      <c r="C29" s="33" t="s">
        <v>198</v>
      </c>
      <c r="D29" s="33"/>
      <c r="E29" s="35"/>
      <c r="F29" s="33"/>
      <c r="G29" s="35"/>
    </row>
  </sheetData>
  <dataConsolidate/>
  <mergeCells count="1">
    <mergeCell ref="A1:I1"/>
  </mergeCells>
  <phoneticPr fontId="4" type="noConversion"/>
  <pageMargins left="0.75" right="0.75" top="1.6" bottom="1.25" header="1.07" footer="0.47"/>
  <pageSetup orientation="portrait" r:id="rId1"/>
  <headerFooter alignWithMargins="0">
    <oddHeader>&amp;L
&amp;C&amp;"Bookman Old Style,Bold Italic"&amp;18CPSLD LIBRARY SURVEY 2001-2002</oddHeader>
    <oddFooter>&amp;L&amp;8CPSLD Stats Report 2001-2002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L1"/>
    </sheetView>
  </sheetViews>
  <sheetFormatPr defaultRowHeight="12.75"/>
  <cols>
    <col min="9" max="9" width="17.140625" customWidth="1"/>
  </cols>
  <sheetData>
    <row r="1" spans="1:12" ht="27">
      <c r="A1" s="86" t="s">
        <v>320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>
      <c r="A2" s="43" t="s">
        <v>301</v>
      </c>
      <c r="B2" s="26"/>
      <c r="C2" s="43"/>
    </row>
    <row r="3" spans="1:12">
      <c r="B3" s="12"/>
    </row>
    <row r="4" spans="1:12" ht="15.75">
      <c r="A4" s="49" t="s">
        <v>282</v>
      </c>
      <c r="B4" s="50"/>
      <c r="C4" s="45"/>
      <c r="D4" s="45"/>
      <c r="E4" s="45"/>
      <c r="F4" s="45"/>
      <c r="G4" s="45"/>
      <c r="H4" s="45"/>
      <c r="I4" s="45"/>
    </row>
    <row r="5" spans="1:12">
      <c r="A5" s="46" t="s">
        <v>321</v>
      </c>
      <c r="B5" s="44"/>
      <c r="C5" s="45"/>
      <c r="D5" s="45"/>
      <c r="E5" s="45"/>
      <c r="F5" s="45"/>
      <c r="G5" s="45"/>
      <c r="H5" s="45"/>
      <c r="I5" s="45"/>
    </row>
    <row r="6" spans="1:12">
      <c r="A6" s="46"/>
      <c r="B6" s="44"/>
      <c r="C6" s="45"/>
      <c r="D6" s="45"/>
      <c r="E6" s="45"/>
      <c r="F6" s="45"/>
      <c r="G6" s="45"/>
      <c r="H6" s="45"/>
      <c r="I6" s="45"/>
    </row>
    <row r="7" spans="1:12" s="52" customFormat="1" ht="15.75">
      <c r="A7" s="49" t="s">
        <v>289</v>
      </c>
      <c r="B7" s="51"/>
    </row>
    <row r="8" spans="1:12">
      <c r="A8" s="46" t="s">
        <v>268</v>
      </c>
      <c r="B8" s="44"/>
      <c r="C8" s="45"/>
      <c r="D8" s="45"/>
      <c r="E8" s="45"/>
      <c r="F8" s="45"/>
      <c r="G8" s="45"/>
      <c r="H8" s="45"/>
      <c r="I8" s="45"/>
    </row>
    <row r="9" spans="1:12">
      <c r="A9" s="46" t="s">
        <v>300</v>
      </c>
      <c r="B9" s="44"/>
      <c r="C9" s="45"/>
      <c r="D9" s="45"/>
      <c r="E9" s="45"/>
      <c r="F9" s="45"/>
      <c r="G9" s="45"/>
      <c r="H9" s="45"/>
      <c r="I9" s="45"/>
    </row>
    <row r="10" spans="1:12">
      <c r="A10" s="46"/>
      <c r="B10" s="44"/>
      <c r="C10" s="45"/>
      <c r="D10" s="45"/>
      <c r="E10" s="45"/>
      <c r="F10" s="45"/>
      <c r="G10" s="45"/>
      <c r="H10" s="45"/>
      <c r="I10" s="45"/>
    </row>
    <row r="11" spans="1:12" s="52" customFormat="1" ht="15.75">
      <c r="A11" s="54" t="s">
        <v>274</v>
      </c>
      <c r="B11" s="51"/>
    </row>
    <row r="12" spans="1:12">
      <c r="A12" s="46" t="s">
        <v>272</v>
      </c>
      <c r="B12" s="44"/>
      <c r="C12" s="45"/>
      <c r="D12" s="45"/>
      <c r="E12" s="45"/>
      <c r="F12" s="45"/>
      <c r="G12" s="45"/>
      <c r="H12" s="45"/>
      <c r="I12" s="45"/>
    </row>
    <row r="13" spans="1:12">
      <c r="A13" s="46" t="s">
        <v>273</v>
      </c>
      <c r="B13" s="44"/>
      <c r="C13" s="45"/>
      <c r="D13" s="45"/>
      <c r="E13" s="45"/>
      <c r="F13" s="45"/>
      <c r="G13" s="45"/>
      <c r="H13" s="45"/>
      <c r="I13" s="45"/>
    </row>
    <row r="14" spans="1:12">
      <c r="A14" s="46"/>
      <c r="B14" s="44"/>
      <c r="C14" s="45"/>
      <c r="D14" s="45"/>
      <c r="E14" s="45"/>
      <c r="F14" s="45"/>
      <c r="G14" s="45"/>
      <c r="H14" s="45"/>
      <c r="I14" s="45"/>
    </row>
    <row r="15" spans="1:12" s="52" customFormat="1" ht="15.75">
      <c r="A15" s="49" t="s">
        <v>290</v>
      </c>
      <c r="B15" s="51"/>
    </row>
    <row r="16" spans="1:12">
      <c r="A16" s="46" t="s">
        <v>322</v>
      </c>
      <c r="B16" s="44"/>
      <c r="C16" s="45"/>
      <c r="D16" s="45"/>
      <c r="E16" s="45"/>
      <c r="F16" s="45"/>
      <c r="G16" s="45"/>
      <c r="H16" s="45"/>
      <c r="I16" s="45"/>
    </row>
    <row r="17" spans="1:9">
      <c r="A17" s="46" t="s">
        <v>323</v>
      </c>
      <c r="B17" s="44"/>
      <c r="C17" s="45"/>
      <c r="D17" s="45"/>
      <c r="E17" s="45"/>
      <c r="F17" s="45"/>
      <c r="G17" s="45"/>
      <c r="H17" s="45"/>
      <c r="I17" s="45"/>
    </row>
    <row r="18" spans="1:9">
      <c r="A18" s="46" t="s">
        <v>319</v>
      </c>
      <c r="B18" s="44"/>
      <c r="C18" s="45"/>
      <c r="D18" s="45"/>
      <c r="E18" s="45"/>
      <c r="F18" s="45"/>
      <c r="G18" s="45"/>
      <c r="H18" s="45"/>
      <c r="I18" s="45"/>
    </row>
    <row r="19" spans="1:9">
      <c r="A19" s="46" t="s">
        <v>318</v>
      </c>
      <c r="B19" s="44"/>
      <c r="C19" s="45"/>
      <c r="D19" s="45"/>
      <c r="E19" s="45"/>
      <c r="F19" s="45"/>
      <c r="G19" s="45"/>
      <c r="H19" s="45"/>
      <c r="I19" s="45"/>
    </row>
    <row r="20" spans="1:9">
      <c r="A20" s="46" t="s">
        <v>324</v>
      </c>
      <c r="B20" s="44"/>
      <c r="C20" s="45"/>
      <c r="D20" s="45"/>
      <c r="E20" s="45"/>
      <c r="F20" s="45"/>
      <c r="G20" s="45"/>
      <c r="H20" s="45"/>
      <c r="I20" s="45"/>
    </row>
    <row r="21" spans="1:9">
      <c r="A21" s="46" t="s">
        <v>325</v>
      </c>
      <c r="B21" s="44"/>
      <c r="C21" s="45"/>
      <c r="D21" s="45"/>
      <c r="E21" s="45"/>
      <c r="F21" s="45"/>
      <c r="G21" s="45"/>
      <c r="H21" s="45"/>
      <c r="I21" s="45"/>
    </row>
    <row r="22" spans="1:9">
      <c r="A22" s="46" t="s">
        <v>326</v>
      </c>
      <c r="B22" s="44"/>
      <c r="C22" s="45"/>
      <c r="D22" s="45"/>
      <c r="E22" s="45"/>
      <c r="F22" s="45"/>
      <c r="G22" s="45"/>
      <c r="H22" s="45"/>
      <c r="I22" s="45"/>
    </row>
    <row r="23" spans="1:9">
      <c r="A23" s="46"/>
      <c r="B23" s="44"/>
      <c r="C23" s="45"/>
      <c r="D23" s="45"/>
      <c r="E23" s="45"/>
      <c r="F23" s="45"/>
      <c r="G23" s="45"/>
      <c r="H23" s="45"/>
      <c r="I23" s="45"/>
    </row>
    <row r="24" spans="1:9" s="52" customFormat="1" ht="15.75">
      <c r="A24" s="55" t="s">
        <v>329</v>
      </c>
      <c r="B24" s="51"/>
    </row>
    <row r="25" spans="1:9">
      <c r="A25" s="47" t="s">
        <v>285</v>
      </c>
      <c r="B25" s="44"/>
      <c r="C25" s="45"/>
      <c r="D25" s="45"/>
      <c r="E25" s="45"/>
      <c r="F25" s="45"/>
      <c r="G25" s="45"/>
      <c r="H25" s="45"/>
      <c r="I25" s="45"/>
    </row>
    <row r="26" spans="1:9">
      <c r="A26" s="46" t="s">
        <v>286</v>
      </c>
      <c r="B26" s="44"/>
      <c r="C26" s="45"/>
      <c r="D26" s="45"/>
      <c r="E26" s="45"/>
      <c r="F26" s="45"/>
      <c r="G26" s="45"/>
      <c r="H26" s="45"/>
      <c r="I26" s="45"/>
    </row>
    <row r="27" spans="1:9">
      <c r="A27" s="46" t="s">
        <v>315</v>
      </c>
      <c r="B27" s="44"/>
      <c r="C27" s="45"/>
      <c r="D27" s="45"/>
      <c r="E27" s="45"/>
      <c r="F27" s="45"/>
      <c r="G27" s="45"/>
      <c r="H27" s="45"/>
      <c r="I27" s="45"/>
    </row>
    <row r="28" spans="1:9">
      <c r="A28" s="46" t="s">
        <v>287</v>
      </c>
      <c r="B28" s="44"/>
      <c r="C28" s="45"/>
      <c r="D28" s="45"/>
      <c r="E28" s="45"/>
      <c r="F28" s="45"/>
      <c r="G28" s="45"/>
      <c r="H28" s="45"/>
      <c r="I28" s="45"/>
    </row>
    <row r="29" spans="1:9">
      <c r="A29" s="46" t="s">
        <v>288</v>
      </c>
      <c r="B29" s="44"/>
      <c r="C29" s="45"/>
      <c r="D29" s="45"/>
      <c r="E29" s="45"/>
      <c r="F29" s="45"/>
      <c r="G29" s="45"/>
      <c r="H29" s="45"/>
      <c r="I29" s="45"/>
    </row>
    <row r="30" spans="1:9">
      <c r="A30" s="48" t="s">
        <v>327</v>
      </c>
      <c r="B30" s="44"/>
      <c r="C30" s="45"/>
      <c r="D30" s="45"/>
      <c r="E30" s="45"/>
      <c r="F30" s="45"/>
      <c r="G30" s="45"/>
      <c r="H30" s="45"/>
      <c r="I30" s="45"/>
    </row>
    <row r="31" spans="1:9">
      <c r="A31" s="53" t="s">
        <v>328</v>
      </c>
      <c r="B31" s="44"/>
      <c r="C31" s="45"/>
      <c r="D31" s="45"/>
      <c r="E31" s="45"/>
      <c r="F31" s="45"/>
      <c r="G31" s="45"/>
      <c r="H31" s="45"/>
      <c r="I31" s="45"/>
    </row>
    <row r="32" spans="1:9">
      <c r="A32" s="48"/>
      <c r="B32" s="44"/>
      <c r="C32" s="45"/>
      <c r="D32" s="45"/>
      <c r="E32" s="45"/>
      <c r="F32" s="45"/>
      <c r="G32" s="45"/>
      <c r="H32" s="45"/>
      <c r="I32" s="45"/>
    </row>
    <row r="33" spans="1:9" s="52" customFormat="1" ht="15.75">
      <c r="A33" s="49" t="s">
        <v>331</v>
      </c>
      <c r="B33" s="51"/>
    </row>
    <row r="34" spans="1:9">
      <c r="A34" s="46" t="s">
        <v>283</v>
      </c>
      <c r="B34" s="44"/>
      <c r="C34" s="45"/>
      <c r="D34" s="45"/>
      <c r="E34" s="45"/>
      <c r="F34" s="45"/>
      <c r="G34" s="45"/>
      <c r="H34" s="45"/>
      <c r="I34" s="45"/>
    </row>
    <row r="35" spans="1:9">
      <c r="A35" s="45"/>
      <c r="B35" s="44"/>
      <c r="C35" s="45"/>
      <c r="D35" s="45"/>
      <c r="E35" s="45"/>
      <c r="F35" s="45"/>
      <c r="G35" s="45"/>
      <c r="H35" s="45"/>
      <c r="I35" s="45"/>
    </row>
  </sheetData>
  <mergeCells count="1">
    <mergeCell ref="A1:L1"/>
  </mergeCells>
  <phoneticPr fontId="4" type="noConversion"/>
  <pageMargins left="0.75" right="0.75" top="1.18" bottom="0.84" header="0.66" footer="0.5"/>
  <pageSetup orientation="landscape" r:id="rId1"/>
  <headerFooter alignWithMargins="0">
    <oddHeader>&amp;C&amp;"Bookman Old Style,Bold Italic"&amp;18CPSLD LIBRARY SURVEY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stats</vt:lpstr>
      <vt:lpstr>graphs</vt:lpstr>
      <vt:lpstr>legend</vt:lpstr>
      <vt:lpstr>Explianatory Notes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stats!Print_Titles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CPSLD SURVEY 94/95</dc:title>
  <dc:creator>*</dc:creator>
  <cp:lastModifiedBy>Jeffery</cp:lastModifiedBy>
  <cp:lastPrinted>2003-01-15T17:40:37Z</cp:lastPrinted>
  <dcterms:created xsi:type="dcterms:W3CDTF">1999-10-15T15:46:30Z</dcterms:created>
  <dcterms:modified xsi:type="dcterms:W3CDTF">2011-03-26T23:16:59Z</dcterms:modified>
</cp:coreProperties>
</file>